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โรงเรียนคุณธรรม งานเอกสารรวม\ปีการศึกษา 2566\กิจกรรมคินคุณธรรมสู่ห้องเรียน\สรุปผลการประเมินคุณธรรมอัตลักษณ์ ปีการศึกษา2566-ครู และบุคลากร\"/>
    </mc:Choice>
  </mc:AlternateContent>
  <xr:revisionPtr revIDLastSave="0" documentId="13_ncr:1_{2CF994D2-9AC0-4091-99FC-9D41591B0D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ปีการศึกษา 2566" sheetId="4" r:id="rId1"/>
    <sheet name="สรุปประเมินครู เทอม2-66" sheetId="3" r:id="rId2"/>
    <sheet name="สรุปประเมินครู เทอม1-66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9" i="4" l="1"/>
  <c r="H109" i="4"/>
  <c r="G109" i="4"/>
  <c r="F109" i="4"/>
  <c r="E109" i="4"/>
  <c r="D109" i="4"/>
  <c r="C109" i="4"/>
  <c r="I108" i="4"/>
  <c r="H108" i="4"/>
  <c r="G108" i="4"/>
  <c r="F108" i="4"/>
  <c r="E108" i="4"/>
  <c r="D108" i="4"/>
  <c r="C108" i="4"/>
  <c r="D107" i="4"/>
  <c r="E107" i="4"/>
  <c r="F107" i="4"/>
  <c r="G107" i="4"/>
  <c r="H107" i="4"/>
  <c r="I107" i="4"/>
  <c r="C107" i="4"/>
  <c r="I95" i="4"/>
  <c r="I96" i="4"/>
  <c r="I97" i="4"/>
  <c r="I98" i="4"/>
  <c r="I99" i="4"/>
  <c r="I100" i="4"/>
  <c r="I104" i="4"/>
  <c r="I105" i="4"/>
  <c r="I58" i="4"/>
  <c r="I59" i="4"/>
  <c r="I60" i="4"/>
  <c r="I61" i="4"/>
  <c r="I62" i="4"/>
  <c r="I63" i="4"/>
  <c r="I64" i="4"/>
  <c r="I65" i="4"/>
  <c r="I106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2" i="4"/>
  <c r="I30" i="4"/>
  <c r="I29" i="4"/>
  <c r="I28" i="4"/>
  <c r="I27" i="4"/>
  <c r="I26" i="4"/>
  <c r="I25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C84" i="2"/>
  <c r="D83" i="2"/>
  <c r="E83" i="2"/>
  <c r="F83" i="2"/>
  <c r="G83" i="2"/>
  <c r="H83" i="2"/>
  <c r="C83" i="2"/>
  <c r="I86" i="3"/>
  <c r="I83" i="3"/>
  <c r="I95" i="3"/>
  <c r="I94" i="3"/>
  <c r="I91" i="3"/>
  <c r="I82" i="3"/>
  <c r="I81" i="3"/>
  <c r="I80" i="3"/>
  <c r="I79" i="3"/>
  <c r="I78" i="3"/>
  <c r="I77" i="3"/>
  <c r="I76" i="3"/>
  <c r="I75" i="3"/>
  <c r="I74" i="3"/>
  <c r="I73" i="3"/>
  <c r="I72" i="3"/>
  <c r="I71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2" i="3"/>
  <c r="I30" i="3"/>
  <c r="I29" i="3"/>
  <c r="I28" i="3"/>
  <c r="I27" i="3"/>
  <c r="I26" i="3"/>
  <c r="I25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9" i="2"/>
  <c r="I74" i="2"/>
  <c r="I27" i="2"/>
  <c r="I72" i="2"/>
  <c r="I73" i="2"/>
  <c r="I75" i="2"/>
  <c r="I76" i="2"/>
  <c r="I77" i="2"/>
  <c r="I78" i="2"/>
  <c r="I79" i="2"/>
  <c r="I80" i="2"/>
  <c r="I81" i="2"/>
  <c r="I83" i="2" s="1"/>
  <c r="I82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71" i="2"/>
  <c r="I38" i="2"/>
  <c r="I32" i="2"/>
  <c r="I6" i="2"/>
  <c r="I7" i="2"/>
  <c r="I8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5" i="2"/>
  <c r="I26" i="2"/>
  <c r="I28" i="2"/>
  <c r="I29" i="2"/>
  <c r="I30" i="2"/>
  <c r="I5" i="2"/>
</calcChain>
</file>

<file path=xl/sharedStrings.xml><?xml version="1.0" encoding="utf-8"?>
<sst xmlns="http://schemas.openxmlformats.org/spreadsheetml/2006/main" count="353" uniqueCount="119">
  <si>
    <t>ที่</t>
  </si>
  <si>
    <t>ชื่อ-สกุล/ด้าน</t>
  </si>
  <si>
    <t>ด้านสะอาด</t>
  </si>
  <si>
    <t>ด้านสุภาพ</t>
  </si>
  <si>
    <t>ด้านสงบ</t>
  </si>
  <si>
    <t>ด้านสุจริต</t>
  </si>
  <si>
    <t>ด้านจิตอาสา</t>
  </si>
  <si>
    <t>ด้านพอเพียง</t>
  </si>
  <si>
    <t>จำนวนผู้ผ่านเกณฑ์ ระดับคุณภาพ 3 ขึ้นไป</t>
  </si>
  <si>
    <t>ร้อยละของผู้ผ่านเกณฑ์</t>
  </si>
  <si>
    <t>สรุปแบบประเมินพฤติกรรมบ่งชี้เชิงบวกตามคุณธรรมอัตลักษณ์ ของครู</t>
  </si>
  <si>
    <t>ผลการประเมินพฤติกรรมบ่งชี้เชิงบวกตามคุณธรรมอัตลักษณ์</t>
  </si>
  <si>
    <t>นางสาวผกามาศ   กุลหนาน</t>
  </si>
  <si>
    <t>นางปนัดดา    สินันตา</t>
  </si>
  <si>
    <t>นางสาวปิยะนุช  ทรงอภิวัฒน์กุล</t>
  </si>
  <si>
    <t>นางสาวปิยะมาศ    ศรีโพธิ์ทอง</t>
  </si>
  <si>
    <t>นางอัฏฐสินี    เมฆคะ</t>
  </si>
  <si>
    <t>นางสาวจิตรลดา  ต้นผล</t>
  </si>
  <si>
    <t>นางกมลลักษณ์  ตันติ</t>
  </si>
  <si>
    <t>นางนันทิยา  สุโนธร</t>
  </si>
  <si>
    <t>นางปุญชรัสมิ์   พสิษฐ์วัฒนา</t>
  </si>
  <si>
    <t>นางรวิสรา    อินธิยา</t>
  </si>
  <si>
    <t>นางชุรีกร     ปัญญาภู</t>
  </si>
  <si>
    <t>นายโฆษิต    นุดวงแก้ว</t>
  </si>
  <si>
    <t>นางอัญชลี    ทิพวงศ์</t>
  </si>
  <si>
    <t>นางสมฤทัย      พรมถานา</t>
  </si>
  <si>
    <t>นางณัฎฐาพร    อุ่นใจ</t>
  </si>
  <si>
    <t>นางมาติกา   ศรีอ่อน</t>
  </si>
  <si>
    <t>นายจิระวัฒน์    วังกะ</t>
  </si>
  <si>
    <t>นายเกียรติพล   เกษมรัตนพร</t>
  </si>
  <si>
    <t>นางภรภัทร   พุ่มจีน</t>
  </si>
  <si>
    <t>นางรุ่งนภา   แสงงาม</t>
  </si>
  <si>
    <t>นางแพรวพรรณ   รวมสุข</t>
  </si>
  <si>
    <t>นางพัชรินทร์   บุญเสริฐ</t>
  </si>
  <si>
    <t>นางณัฐณิชา   สามารถ</t>
  </si>
  <si>
    <t>นายธนวรรธน์   ศิริเลิศ</t>
  </si>
  <si>
    <t>นางสุพรรณิกา    วิชาเป็ง</t>
  </si>
  <si>
    <t>นายวิศิษฏ์   จิรนันทนุกุล</t>
  </si>
  <si>
    <t>นางสาวพัฒน์นรี  ฝายนันชัย</t>
  </si>
  <si>
    <t>นางจุฬาลักษณ์   เจียมผ่อง</t>
  </si>
  <si>
    <t>นางสาวรพีพรรณ   วงศ์ใหญ่</t>
  </si>
  <si>
    <t>นายนนท์ธวัช   ยอดเรือน</t>
  </si>
  <si>
    <t>นางสาวจุฑาลักษณ์   พุฒดี</t>
  </si>
  <si>
    <t>นางสาวณภัสดารินญ์  กันธุระ</t>
  </si>
  <si>
    <t>นางอังสุมา  วิชาเหล็ก</t>
  </si>
  <si>
    <t>นางสาวพัชรี  สุเรนทร์</t>
  </si>
  <si>
    <t>นางสาวนาตยา  คุ้ยจุ่น</t>
  </si>
  <si>
    <t>นางรัชนีวรรณ    บุตรแก้ว</t>
  </si>
  <si>
    <t>ว่าที่ร้อยตรีหญิงพิมพิมล นันต๊ะปิน</t>
  </si>
  <si>
    <t>นายสราวุฒิ  อินทะนิล</t>
  </si>
  <si>
    <t>นางสาวเพ็ญวดี  บุญทองพิมพ์</t>
  </si>
  <si>
    <t>นางสาวมะลิ  ไชยโวหาร</t>
  </si>
  <si>
    <t>นางสุภา    เหลาธรรม</t>
  </si>
  <si>
    <t>นางสาวเยาวภา   เหมือนทอง</t>
  </si>
  <si>
    <t>นายธนกร   อินต๊ะเขื่อน</t>
  </si>
  <si>
    <t>นางรินรดา    มีเดช</t>
  </si>
  <si>
    <t>นางสาวเจษฎาภรณ์  ถามา</t>
  </si>
  <si>
    <t>นางสาวจันทร์สิมา   ตุ้ยยวง</t>
  </si>
  <si>
    <t>นางวราภรณ์    ศิริเลิศ</t>
  </si>
  <si>
    <t>นางสาวนฤมล    คำรศ</t>
  </si>
  <si>
    <t>นายกิตติศักดิ์    สุโรพันธ์</t>
  </si>
  <si>
    <t>นางสาวพัทธ์ธีรตา  ขัดเงางาม</t>
  </si>
  <si>
    <t>นางสาวพิมพ์พจนา   วุฒิยาน</t>
  </si>
  <si>
    <t>นายพศิน     นะชน</t>
  </si>
  <si>
    <t>นายธีรวัฒน์  ณัฐเกียรติกร</t>
  </si>
  <si>
    <t>นางสาวนัยน์ปพร  เกียนเรือน</t>
  </si>
  <si>
    <t>ว่าที่ร.ต.ธนวัฒน์   จำรัส</t>
  </si>
  <si>
    <t>นายธนากร   แสงทอง</t>
  </si>
  <si>
    <t>นายปกรณ์   ปันทะมา</t>
  </si>
  <si>
    <t>นายพงษ์พิพัฒน์   อิทธิยา</t>
  </si>
  <si>
    <t>นางสาวอัญชญารัศมิ์ กิตติรัตน์เดชา</t>
  </si>
  <si>
    <t>นายอุดมศักดิ์ คำแฮ</t>
  </si>
  <si>
    <t>นางสาวอมรรัตน์   ต่างใจ</t>
  </si>
  <si>
    <t xml:space="preserve">นางสาวยศยาพร   ตั๋นตุ้ย    </t>
  </si>
  <si>
    <t xml:space="preserve">นางสาวปิยะรัตน์  จักรยาโน  </t>
  </si>
  <si>
    <t xml:space="preserve">นางสาวพิมพกานต์ ดิสาร </t>
  </si>
  <si>
    <t xml:space="preserve">นายธิติวุฒิ     อนุจร         </t>
  </si>
  <si>
    <t xml:space="preserve">นายชัชพงศ์   ไชยทิพย์    </t>
  </si>
  <si>
    <t xml:space="preserve">นางสาวหนึ่งฤทัย อภัยรุณ </t>
  </si>
  <si>
    <t xml:space="preserve">นางสาวกัสญาริน ย่างวินิจฉัย </t>
  </si>
  <si>
    <t>เฉลี่ย</t>
  </si>
  <si>
    <t xml:space="preserve">นางสาวสาวิตรี  ทองบุตร </t>
  </si>
  <si>
    <t>ครั้งที่ 1 ปีการศึกษา 2566  โรงเรียนน่านปัญญานุกูล  จังหวัดน่าน</t>
  </si>
  <si>
    <t>ครั้งที่ 1 ปีการศึกษา 2566   โรงเรียนน่านปัญญานุกูล  จังหวัดน่าน</t>
  </si>
  <si>
    <t>ครั้งที่ 2 ปีการศึกษา 2566  โรงเรียนน่านปัญญานุกูล  จังหวัดน่าน</t>
  </si>
  <si>
    <t>ครั้งที่ 2 ปีการศึกษา 2566   โรงเรียนน่านปัญญานุกูล  จังหวัดน่าน</t>
  </si>
  <si>
    <t>นางสาววีรานันท์  ไชยถา</t>
  </si>
  <si>
    <t>นายนิพนธ์  คำฝั้น</t>
  </si>
  <si>
    <t>นายสรณชน  ก้อนสมบัติ</t>
  </si>
  <si>
    <t>นายสาวกัลญ์ฤทัยญ์ วัชรธนาโรจน์</t>
  </si>
  <si>
    <t>นางสาวฉันทนา  แปงชัย</t>
  </si>
  <si>
    <t>นายพลพิสิษฐ์  สายคำฟู</t>
  </si>
  <si>
    <t>นางสาวสุภัทสร  สุทนู</t>
  </si>
  <si>
    <t>นางสาวเกศราพร  พุทธิมา</t>
  </si>
  <si>
    <t>นางสาวนัยน์ปพร  แสงทอง</t>
  </si>
  <si>
    <t>นางสาวบุษกร  จันต๊ะนาเขต</t>
  </si>
  <si>
    <t>นางสาวม่านฟ้า  บัวเหล็ก</t>
  </si>
  <si>
    <t>นายบริรักษ์  ทีจันทึก</t>
  </si>
  <si>
    <t>นายศราวุฒ  เที่ยงธรรม</t>
  </si>
  <si>
    <t>นายธนชิต  โมริกุล</t>
  </si>
  <si>
    <t>นางสาวณัฐวลัญช์  แสนธิ</t>
  </si>
  <si>
    <t>นายบดินทร์  นุดวงแก้ว</t>
  </si>
  <si>
    <t>นายชยุต  พงศ์จิระปัญญา</t>
  </si>
  <si>
    <t>นายวรวุฒิ  บุตรศรีภูมิ</t>
  </si>
  <si>
    <t>นางสาววราภรณ์  จิรนันทนุกุล</t>
  </si>
  <si>
    <t>นายกฤตภาส  ชื่นดอนกลอย</t>
  </si>
  <si>
    <t>นางสาวอภิชญา  ทิฆะวงค์</t>
  </si>
  <si>
    <t>รวม</t>
  </si>
  <si>
    <t>ปีการศึกษา 2566  โรงเรียนน่านปัญญานุกูล  จังหวัดน่าน</t>
  </si>
  <si>
    <t xml:space="preserve"> ปีการศึกษา 2566   โรงเรียนน่านปัญญานุกูล  จังหวัดน่าน</t>
  </si>
  <si>
    <t>นางสาวกัลญ์ฤทัยญ์  วัชรธนาโรจน์</t>
  </si>
  <si>
    <t>นายพลพิสิษฐ์  สาวคำฟู</t>
  </si>
  <si>
    <t xml:space="preserve">นางสาวบุษกร  จันต๊ะนาเขต </t>
  </si>
  <si>
    <t>นายศราวุธ เที่ยงธรรม</t>
  </si>
  <si>
    <t>นายบดินทร์ นุดวงแก้ว</t>
  </si>
  <si>
    <t>นายชยุต พงศ์จิระปัญญา</t>
  </si>
  <si>
    <t>นายวรวุฒิ   บุตรศรีภูมิ</t>
  </si>
  <si>
    <t>นางสาววราภรณ์   จิรนันทนุกุล</t>
  </si>
  <si>
    <t>นายกฤตภาส ชื่นดอนกลอย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</si>
</sst>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0" xfId="0" applyFill="1"/>
    <xf numFmtId="0" fontId="4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/>
    <xf numFmtId="0" fontId="5" fillId="2" borderId="0" xfId="0" applyFont="1" applyFill="1"/>
    <xf numFmtId="1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2" fontId="2" fillId="2" borderId="0" xfId="0" applyNumberFormat="1" applyFon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110</xdr:row>
      <xdr:rowOff>57149</xdr:rowOff>
    </xdr:from>
    <xdr:to>
      <xdr:col>8</xdr:col>
      <xdr:colOff>1192</xdr:colOff>
      <xdr:row>119</xdr:row>
      <xdr:rowOff>102576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91A9F7A-018D-4562-A987-B6A2C64AF5BA}"/>
            </a:ext>
          </a:extLst>
        </xdr:cNvPr>
        <xdr:cNvSpPr txBox="1"/>
      </xdr:nvSpPr>
      <xdr:spPr>
        <a:xfrm>
          <a:off x="1880088" y="30456553"/>
          <a:ext cx="3616296" cy="16939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เกณฑ์ระดับคุณภาพ:   ระดับคุณภาพ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  หมายถึง	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มากที่สุด	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 หมายถึง   มาก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  หมายถึง  ปานกลาง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  หมายถึง   น้อย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	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  หมายถึง   น้อยที่สุด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เกณฑ์การผ่าน   ได้ระดับคุณภาพ 3 ขึ้นไป</a:t>
          </a:r>
          <a:endParaRPr lang="th-TH" sz="24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100</xdr:row>
      <xdr:rowOff>57149</xdr:rowOff>
    </xdr:from>
    <xdr:to>
      <xdr:col>8</xdr:col>
      <xdr:colOff>1192</xdr:colOff>
      <xdr:row>112</xdr:row>
      <xdr:rowOff>148828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909CAA8-FB8D-498E-A6BA-3C8F3157B70E}"/>
            </a:ext>
          </a:extLst>
        </xdr:cNvPr>
        <xdr:cNvSpPr txBox="1"/>
      </xdr:nvSpPr>
      <xdr:spPr>
        <a:xfrm>
          <a:off x="1876425" y="24612599"/>
          <a:ext cx="3601642" cy="22633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เกณฑ์ระดับคุณภาพ:   ระดับคุณภาพ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  หมายถึง	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มากที่สุด	 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 หมายถึง   มาก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  หมายถึง  ปานกลาง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  หมายถึง   น้อย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	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  หมายถึง   น้อยที่สุด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เกณฑ์การผ่าน   ได้ระดับคุณภาพ 3 ขึ้นไป</a:t>
          </a:r>
          <a:endParaRPr lang="th-TH" sz="24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89</xdr:row>
      <xdr:rowOff>57149</xdr:rowOff>
    </xdr:from>
    <xdr:to>
      <xdr:col>8</xdr:col>
      <xdr:colOff>1192</xdr:colOff>
      <xdr:row>101</xdr:row>
      <xdr:rowOff>148828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1D3940E-BE40-4C95-A4B7-F5BBA85F9A74}"/>
            </a:ext>
          </a:extLst>
        </xdr:cNvPr>
        <xdr:cNvSpPr txBox="1"/>
      </xdr:nvSpPr>
      <xdr:spPr>
        <a:xfrm>
          <a:off x="1876425" y="24399477"/>
          <a:ext cx="3601642" cy="22348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เกณฑ์ระดับคุณภาพ:   ระดับคุณภาพ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  หมายถึง	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มากที่สุด	 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 หมายถึง   มาก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  หมายถึง  ปานกลาง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  หมายถึง   น้อย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	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ระดับคุณภาพ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  หมายถึง   น้อยที่สุด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เกณฑ์การผ่าน   ได้ระดับคุณภาพ 3 ขึ้นไป</a:t>
          </a:r>
          <a:endParaRPr lang="th-TH" sz="24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72CD3-A28A-4B11-953C-F703BFBCA0D8}">
  <dimension ref="A1:N109"/>
  <sheetViews>
    <sheetView tabSelected="1" zoomScale="130" zoomScaleNormal="130" workbookViewId="0">
      <selection activeCell="F123" sqref="F123"/>
    </sheetView>
  </sheetViews>
  <sheetFormatPr defaultRowHeight="14.25" x14ac:dyDescent="0.2"/>
  <cols>
    <col min="1" max="1" width="2.875" customWidth="1"/>
    <col min="2" max="2" width="21.5" customWidth="1"/>
    <col min="3" max="3" width="7.75" style="32" customWidth="1"/>
    <col min="4" max="4" width="8.25" style="32" customWidth="1"/>
    <col min="5" max="5" width="7.875" style="32" customWidth="1"/>
    <col min="6" max="6" width="7.75" style="32" customWidth="1"/>
    <col min="7" max="7" width="8.125" style="32" customWidth="1"/>
    <col min="8" max="8" width="7.75" style="32" customWidth="1"/>
    <col min="9" max="9" width="10" bestFit="1" customWidth="1"/>
  </cols>
  <sheetData>
    <row r="1" spans="1:9" ht="21.75" x14ac:dyDescent="0.2">
      <c r="A1" s="57" t="s">
        <v>10</v>
      </c>
      <c r="B1" s="57"/>
      <c r="C1" s="57"/>
      <c r="D1" s="57"/>
      <c r="E1" s="57"/>
      <c r="F1" s="57"/>
      <c r="G1" s="57"/>
      <c r="H1" s="57"/>
    </row>
    <row r="2" spans="1:9" ht="21.75" x14ac:dyDescent="0.2">
      <c r="A2" s="57" t="s">
        <v>108</v>
      </c>
      <c r="B2" s="57"/>
      <c r="C2" s="57"/>
      <c r="D2" s="57"/>
      <c r="E2" s="57"/>
      <c r="F2" s="57"/>
      <c r="G2" s="57"/>
      <c r="H2" s="57"/>
    </row>
    <row r="3" spans="1:9" ht="21.75" x14ac:dyDescent="0.5">
      <c r="A3" s="58" t="s">
        <v>0</v>
      </c>
      <c r="B3" s="58" t="s">
        <v>1</v>
      </c>
      <c r="C3" s="59" t="s">
        <v>11</v>
      </c>
      <c r="D3" s="59"/>
      <c r="E3" s="59"/>
      <c r="F3" s="59"/>
      <c r="G3" s="59"/>
      <c r="H3" s="59"/>
      <c r="I3" s="60" t="s">
        <v>80</v>
      </c>
    </row>
    <row r="4" spans="1:9" ht="21.75" x14ac:dyDescent="0.2">
      <c r="A4" s="58"/>
      <c r="B4" s="58"/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6" t="s">
        <v>7</v>
      </c>
      <c r="I4" s="61"/>
    </row>
    <row r="5" spans="1:9" s="4" customFormat="1" ht="21.75" x14ac:dyDescent="0.5">
      <c r="A5" s="2">
        <v>1</v>
      </c>
      <c r="B5" s="7" t="s">
        <v>12</v>
      </c>
      <c r="C5" s="1">
        <v>5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8">
        <f>(C5+D5+E5+F5+G5+H5)/6</f>
        <v>5</v>
      </c>
    </row>
    <row r="6" spans="1:9" s="4" customFormat="1" ht="21.75" x14ac:dyDescent="0.5">
      <c r="A6" s="2">
        <v>2</v>
      </c>
      <c r="B6" s="7" t="s">
        <v>13</v>
      </c>
      <c r="C6" s="1">
        <v>5</v>
      </c>
      <c r="D6" s="1">
        <v>4.8899999999999997</v>
      </c>
      <c r="E6" s="1">
        <v>4.8899999999999997</v>
      </c>
      <c r="F6" s="1">
        <v>4.91</v>
      </c>
      <c r="G6" s="1">
        <v>4.96</v>
      </c>
      <c r="H6" s="1">
        <v>4.82</v>
      </c>
      <c r="I6" s="8">
        <f t="shared" ref="I6:I30" si="0">(C6+D6+E6+F6+G6+H6)/6</f>
        <v>4.9116666666666671</v>
      </c>
    </row>
    <row r="7" spans="1:9" s="4" customFormat="1" ht="21.75" x14ac:dyDescent="0.5">
      <c r="A7" s="2">
        <v>3</v>
      </c>
      <c r="B7" s="7" t="s">
        <v>15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8">
        <f t="shared" si="0"/>
        <v>5</v>
      </c>
    </row>
    <row r="8" spans="1:9" s="4" customFormat="1" ht="21.75" x14ac:dyDescent="0.5">
      <c r="A8" s="2">
        <v>4</v>
      </c>
      <c r="B8" s="7" t="s">
        <v>14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8">
        <f t="shared" si="0"/>
        <v>5</v>
      </c>
    </row>
    <row r="9" spans="1:9" s="4" customFormat="1" ht="21.75" x14ac:dyDescent="0.5">
      <c r="A9" s="2">
        <v>5</v>
      </c>
      <c r="B9" s="7" t="s">
        <v>16</v>
      </c>
      <c r="C9" s="1">
        <v>4.84</v>
      </c>
      <c r="D9" s="1">
        <v>4.7300000000000004</v>
      </c>
      <c r="E9" s="1">
        <v>4.75</v>
      </c>
      <c r="F9" s="1">
        <v>4.7699999999999996</v>
      </c>
      <c r="G9" s="1">
        <v>4.74</v>
      </c>
      <c r="H9" s="1">
        <v>4.67</v>
      </c>
      <c r="I9" s="8">
        <f>(C9+D9+E9+F9+G9+H9)/6</f>
        <v>4.75</v>
      </c>
    </row>
    <row r="10" spans="1:9" s="4" customFormat="1" ht="21.75" x14ac:dyDescent="0.5">
      <c r="A10" s="2">
        <v>6</v>
      </c>
      <c r="B10" s="7" t="s">
        <v>17</v>
      </c>
      <c r="C10" s="1">
        <v>4.8499999999999996</v>
      </c>
      <c r="D10" s="1">
        <v>4.76</v>
      </c>
      <c r="E10" s="1">
        <v>4.07</v>
      </c>
      <c r="F10" s="1">
        <v>4.76</v>
      </c>
      <c r="G10" s="1">
        <v>4.7699999999999996</v>
      </c>
      <c r="H10" s="1">
        <v>4.7699999999999996</v>
      </c>
      <c r="I10" s="8">
        <f t="shared" si="0"/>
        <v>4.6633333333333331</v>
      </c>
    </row>
    <row r="11" spans="1:9" s="4" customFormat="1" ht="21.75" x14ac:dyDescent="0.5">
      <c r="A11" s="2">
        <v>7</v>
      </c>
      <c r="B11" s="9" t="s">
        <v>18</v>
      </c>
      <c r="C11" s="1">
        <v>4.84</v>
      </c>
      <c r="D11" s="1">
        <v>4.7300000000000004</v>
      </c>
      <c r="E11" s="1">
        <v>4.75</v>
      </c>
      <c r="F11" s="1">
        <v>4.79</v>
      </c>
      <c r="G11" s="1">
        <v>4.74</v>
      </c>
      <c r="H11" s="1">
        <v>4.66</v>
      </c>
      <c r="I11" s="8">
        <f t="shared" si="0"/>
        <v>4.7516666666666669</v>
      </c>
    </row>
    <row r="12" spans="1:9" s="4" customFormat="1" ht="21.75" x14ac:dyDescent="0.5">
      <c r="A12" s="2">
        <v>8</v>
      </c>
      <c r="B12" s="9" t="s">
        <v>19</v>
      </c>
      <c r="C12" s="1">
        <v>5</v>
      </c>
      <c r="D12" s="1">
        <v>5</v>
      </c>
      <c r="E12" s="1">
        <v>5</v>
      </c>
      <c r="F12" s="1">
        <v>5</v>
      </c>
      <c r="G12" s="1">
        <v>5</v>
      </c>
      <c r="H12" s="1">
        <v>5</v>
      </c>
      <c r="I12" s="8">
        <f t="shared" si="0"/>
        <v>5</v>
      </c>
    </row>
    <row r="13" spans="1:9" s="4" customFormat="1" ht="21.75" x14ac:dyDescent="0.5">
      <c r="A13" s="2">
        <v>9</v>
      </c>
      <c r="B13" s="9" t="s">
        <v>20</v>
      </c>
      <c r="C13" s="1">
        <v>5</v>
      </c>
      <c r="D13" s="1">
        <v>4.84</v>
      </c>
      <c r="E13" s="1">
        <v>4.96</v>
      </c>
      <c r="F13" s="1">
        <v>4.95</v>
      </c>
      <c r="G13" s="1">
        <v>4.97</v>
      </c>
      <c r="H13" s="1">
        <v>4.9000000000000004</v>
      </c>
      <c r="I13" s="8">
        <f t="shared" si="0"/>
        <v>4.9366666666666665</v>
      </c>
    </row>
    <row r="14" spans="1:9" s="4" customFormat="1" ht="21.75" x14ac:dyDescent="0.5">
      <c r="A14" s="2">
        <v>10</v>
      </c>
      <c r="B14" s="9" t="s">
        <v>21</v>
      </c>
      <c r="C14" s="1">
        <v>4.96</v>
      </c>
      <c r="D14" s="1">
        <v>4.76</v>
      </c>
      <c r="E14" s="1">
        <v>4.9000000000000004</v>
      </c>
      <c r="F14" s="1">
        <v>4.9000000000000004</v>
      </c>
      <c r="G14" s="1">
        <v>4.9400000000000004</v>
      </c>
      <c r="H14" s="1">
        <v>4.8600000000000003</v>
      </c>
      <c r="I14" s="8">
        <f t="shared" si="0"/>
        <v>4.8866666666666667</v>
      </c>
    </row>
    <row r="15" spans="1:9" s="4" customFormat="1" ht="21.75" x14ac:dyDescent="0.5">
      <c r="A15" s="2">
        <v>11</v>
      </c>
      <c r="B15" s="9" t="s">
        <v>22</v>
      </c>
      <c r="C15" s="1">
        <v>5</v>
      </c>
      <c r="D15" s="1">
        <v>5</v>
      </c>
      <c r="E15" s="1">
        <v>5</v>
      </c>
      <c r="F15" s="1">
        <v>5</v>
      </c>
      <c r="G15" s="1">
        <v>5</v>
      </c>
      <c r="H15" s="1">
        <v>5</v>
      </c>
      <c r="I15" s="8">
        <f t="shared" si="0"/>
        <v>5</v>
      </c>
    </row>
    <row r="16" spans="1:9" s="4" customFormat="1" ht="21.75" x14ac:dyDescent="0.5">
      <c r="A16" s="2">
        <v>12</v>
      </c>
      <c r="B16" s="9" t="s">
        <v>23</v>
      </c>
      <c r="C16" s="1">
        <v>5</v>
      </c>
      <c r="D16" s="1">
        <v>5</v>
      </c>
      <c r="E16" s="1">
        <v>5</v>
      </c>
      <c r="F16" s="1">
        <v>5</v>
      </c>
      <c r="G16" s="1">
        <v>5</v>
      </c>
      <c r="H16" s="1">
        <v>5</v>
      </c>
      <c r="I16" s="8">
        <f t="shared" si="0"/>
        <v>5</v>
      </c>
    </row>
    <row r="17" spans="1:9" s="4" customFormat="1" ht="21.75" x14ac:dyDescent="0.5">
      <c r="A17" s="2">
        <v>13</v>
      </c>
      <c r="B17" s="10" t="s">
        <v>24</v>
      </c>
      <c r="C17" s="1">
        <v>4.8</v>
      </c>
      <c r="D17" s="1">
        <v>4.75</v>
      </c>
      <c r="E17" s="1">
        <v>4.82</v>
      </c>
      <c r="F17" s="1">
        <v>4.84</v>
      </c>
      <c r="G17" s="1">
        <v>4.82</v>
      </c>
      <c r="H17" s="1">
        <v>4.63</v>
      </c>
      <c r="I17" s="8">
        <f t="shared" si="0"/>
        <v>4.7766666666666664</v>
      </c>
    </row>
    <row r="18" spans="1:9" s="4" customFormat="1" ht="21.75" x14ac:dyDescent="0.5">
      <c r="A18" s="2">
        <v>14</v>
      </c>
      <c r="B18" s="5" t="s">
        <v>25</v>
      </c>
      <c r="C18" s="1">
        <v>4.6500000000000004</v>
      </c>
      <c r="D18" s="1">
        <v>4.72</v>
      </c>
      <c r="E18" s="1">
        <v>4.83</v>
      </c>
      <c r="F18" s="1">
        <v>4.55</v>
      </c>
      <c r="G18" s="1">
        <v>4.6900000000000004</v>
      </c>
      <c r="H18" s="1">
        <v>4.83</v>
      </c>
      <c r="I18" s="8">
        <f t="shared" si="0"/>
        <v>4.7116666666666669</v>
      </c>
    </row>
    <row r="19" spans="1:9" s="4" customFormat="1" ht="21.75" x14ac:dyDescent="0.5">
      <c r="A19" s="2">
        <v>15</v>
      </c>
      <c r="B19" s="5" t="s">
        <v>26</v>
      </c>
      <c r="C19" s="1">
        <v>4.87</v>
      </c>
      <c r="D19" s="1">
        <v>4.84</v>
      </c>
      <c r="E19" s="1">
        <v>4.8099999999999996</v>
      </c>
      <c r="F19" s="1">
        <v>4.8</v>
      </c>
      <c r="G19" s="1">
        <v>4.88</v>
      </c>
      <c r="H19" s="1">
        <v>4.8499999999999996</v>
      </c>
      <c r="I19" s="8">
        <f t="shared" si="0"/>
        <v>4.8416666666666659</v>
      </c>
    </row>
    <row r="20" spans="1:9" s="4" customFormat="1" ht="21.75" x14ac:dyDescent="0.5">
      <c r="A20" s="2">
        <v>16</v>
      </c>
      <c r="B20" s="5" t="s">
        <v>27</v>
      </c>
      <c r="C20" s="1">
        <v>5</v>
      </c>
      <c r="D20" s="1">
        <v>4.97</v>
      </c>
      <c r="E20" s="1">
        <v>4.97</v>
      </c>
      <c r="F20" s="1">
        <v>4.97</v>
      </c>
      <c r="G20" s="1">
        <v>4.9800000000000004</v>
      </c>
      <c r="H20" s="1">
        <v>4.93</v>
      </c>
      <c r="I20" s="8">
        <f t="shared" si="0"/>
        <v>4.97</v>
      </c>
    </row>
    <row r="21" spans="1:9" s="4" customFormat="1" ht="21.75" x14ac:dyDescent="0.5">
      <c r="A21" s="2">
        <v>17</v>
      </c>
      <c r="B21" s="5" t="s">
        <v>29</v>
      </c>
      <c r="C21" s="1">
        <v>5</v>
      </c>
      <c r="D21" s="1">
        <v>4.92</v>
      </c>
      <c r="E21" s="1">
        <v>5</v>
      </c>
      <c r="F21" s="1">
        <v>4.96</v>
      </c>
      <c r="G21" s="1">
        <v>5</v>
      </c>
      <c r="H21" s="1">
        <v>4.92</v>
      </c>
      <c r="I21" s="8">
        <f t="shared" si="0"/>
        <v>4.9666666666666659</v>
      </c>
    </row>
    <row r="22" spans="1:9" s="4" customFormat="1" ht="21.75" x14ac:dyDescent="0.5">
      <c r="A22" s="2">
        <v>18</v>
      </c>
      <c r="B22" s="19" t="s">
        <v>30</v>
      </c>
      <c r="C22" s="1">
        <v>4.83</v>
      </c>
      <c r="D22" s="1">
        <v>4.7699999999999996</v>
      </c>
      <c r="E22" s="1">
        <v>4.75</v>
      </c>
      <c r="F22" s="1">
        <v>4.76</v>
      </c>
      <c r="G22" s="1">
        <v>4.72</v>
      </c>
      <c r="H22" s="1">
        <v>4.7</v>
      </c>
      <c r="I22" s="8">
        <f t="shared" si="0"/>
        <v>4.7549999999999999</v>
      </c>
    </row>
    <row r="23" spans="1:9" s="4" customFormat="1" ht="21.75" x14ac:dyDescent="0.5">
      <c r="A23" s="2">
        <v>19</v>
      </c>
      <c r="B23" s="3" t="s">
        <v>31</v>
      </c>
      <c r="C23" s="1">
        <v>4.97</v>
      </c>
      <c r="D23" s="1">
        <v>4.8600000000000003</v>
      </c>
      <c r="E23" s="1">
        <v>4.8899999999999997</v>
      </c>
      <c r="F23" s="1">
        <v>4.8899999999999997</v>
      </c>
      <c r="G23" s="1">
        <v>4.91</v>
      </c>
      <c r="H23" s="1">
        <v>4.25</v>
      </c>
      <c r="I23" s="8">
        <f t="shared" si="0"/>
        <v>4.7949999999999999</v>
      </c>
    </row>
    <row r="24" spans="1:9" s="4" customFormat="1" ht="21.75" x14ac:dyDescent="0.5">
      <c r="A24" s="2">
        <v>20</v>
      </c>
      <c r="B24" s="3" t="s">
        <v>32</v>
      </c>
      <c r="C24" s="3">
        <v>4.8499999999999996</v>
      </c>
      <c r="D24" s="1">
        <v>4.97</v>
      </c>
      <c r="E24" s="1">
        <v>4.9400000000000004</v>
      </c>
      <c r="F24" s="1">
        <v>4.92</v>
      </c>
      <c r="G24" s="1">
        <v>4.83</v>
      </c>
      <c r="H24" s="1">
        <v>5</v>
      </c>
      <c r="I24" s="1">
        <v>5</v>
      </c>
    </row>
    <row r="25" spans="1:9" s="4" customFormat="1" ht="21.75" x14ac:dyDescent="0.5">
      <c r="A25" s="2">
        <v>21</v>
      </c>
      <c r="B25" s="3" t="s">
        <v>33</v>
      </c>
      <c r="C25" s="1">
        <v>4.96</v>
      </c>
      <c r="D25" s="1">
        <v>4.87</v>
      </c>
      <c r="E25" s="1">
        <v>4.8099999999999996</v>
      </c>
      <c r="F25" s="1">
        <v>4.87</v>
      </c>
      <c r="G25" s="1">
        <v>4.8600000000000003</v>
      </c>
      <c r="H25" s="1">
        <v>4.88</v>
      </c>
      <c r="I25" s="8">
        <f t="shared" si="0"/>
        <v>4.875</v>
      </c>
    </row>
    <row r="26" spans="1:9" s="4" customFormat="1" ht="21.75" x14ac:dyDescent="0.5">
      <c r="A26" s="2">
        <v>22</v>
      </c>
      <c r="B26" s="5" t="s">
        <v>34</v>
      </c>
      <c r="C26" s="1">
        <v>4.93</v>
      </c>
      <c r="D26" s="1">
        <v>4.93</v>
      </c>
      <c r="E26" s="1">
        <v>4.9000000000000004</v>
      </c>
      <c r="F26" s="1">
        <v>4.96</v>
      </c>
      <c r="G26" s="1">
        <v>4.82</v>
      </c>
      <c r="H26" s="1">
        <v>5</v>
      </c>
      <c r="I26" s="8">
        <f t="shared" si="0"/>
        <v>4.9233333333333329</v>
      </c>
    </row>
    <row r="27" spans="1:9" s="4" customFormat="1" ht="21.75" x14ac:dyDescent="0.5">
      <c r="A27" s="2">
        <v>23</v>
      </c>
      <c r="B27" s="5" t="s">
        <v>35</v>
      </c>
      <c r="C27" s="1">
        <v>4.83</v>
      </c>
      <c r="D27" s="1">
        <v>4.84</v>
      </c>
      <c r="E27" s="1">
        <v>4.7</v>
      </c>
      <c r="F27" s="1">
        <v>4.6900000000000004</v>
      </c>
      <c r="G27" s="1">
        <v>4.6900000000000004</v>
      </c>
      <c r="H27" s="1">
        <v>4.72</v>
      </c>
      <c r="I27" s="8">
        <f t="shared" si="0"/>
        <v>4.7450000000000001</v>
      </c>
    </row>
    <row r="28" spans="1:9" s="4" customFormat="1" ht="21.75" x14ac:dyDescent="0.5">
      <c r="A28" s="2">
        <v>24</v>
      </c>
      <c r="B28" s="5" t="s">
        <v>36</v>
      </c>
      <c r="C28" s="1">
        <v>4.96</v>
      </c>
      <c r="D28" s="1">
        <v>4.82</v>
      </c>
      <c r="E28" s="1">
        <v>4.8899999999999997</v>
      </c>
      <c r="F28" s="1">
        <v>4.93</v>
      </c>
      <c r="G28" s="1">
        <v>4.93</v>
      </c>
      <c r="H28" s="1">
        <v>4.83</v>
      </c>
      <c r="I28" s="8">
        <f t="shared" si="0"/>
        <v>4.8933333333333335</v>
      </c>
    </row>
    <row r="29" spans="1:9" s="4" customFormat="1" ht="21.75" x14ac:dyDescent="0.5">
      <c r="A29" s="2">
        <v>25</v>
      </c>
      <c r="B29" s="5" t="s">
        <v>37</v>
      </c>
      <c r="C29" s="1">
        <v>4.8499999999999996</v>
      </c>
      <c r="D29" s="1">
        <v>4.7699999999999996</v>
      </c>
      <c r="E29" s="1">
        <v>4.6500000000000004</v>
      </c>
      <c r="F29" s="1">
        <v>4.82</v>
      </c>
      <c r="G29" s="1">
        <v>4.78</v>
      </c>
      <c r="H29" s="1">
        <v>4.7699999999999996</v>
      </c>
      <c r="I29" s="8">
        <f t="shared" si="0"/>
        <v>4.7733333333333334</v>
      </c>
    </row>
    <row r="30" spans="1:9" s="4" customFormat="1" ht="21.75" x14ac:dyDescent="0.5">
      <c r="A30" s="2">
        <v>26</v>
      </c>
      <c r="B30" s="5" t="s">
        <v>38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8">
        <f t="shared" si="0"/>
        <v>5</v>
      </c>
    </row>
    <row r="31" spans="1:9" s="4" customFormat="1" ht="21.75" x14ac:dyDescent="0.5">
      <c r="A31" s="2">
        <v>27</v>
      </c>
      <c r="B31" s="5" t="s">
        <v>39</v>
      </c>
      <c r="C31" s="1">
        <v>5</v>
      </c>
      <c r="D31" s="1">
        <v>4.93</v>
      </c>
      <c r="E31" s="1">
        <v>4.8899999999999997</v>
      </c>
      <c r="F31" s="1">
        <v>4.91</v>
      </c>
      <c r="G31" s="1">
        <v>4.9800000000000004</v>
      </c>
      <c r="H31" s="1">
        <v>4.82</v>
      </c>
      <c r="I31" s="1">
        <v>5</v>
      </c>
    </row>
    <row r="32" spans="1:9" s="4" customFormat="1" ht="21.75" x14ac:dyDescent="0.5">
      <c r="A32" s="2">
        <v>28</v>
      </c>
      <c r="B32" s="5" t="s">
        <v>40</v>
      </c>
      <c r="C32" s="1">
        <v>5</v>
      </c>
      <c r="D32" s="1">
        <v>5</v>
      </c>
      <c r="E32" s="1">
        <v>5</v>
      </c>
      <c r="F32" s="1">
        <v>5</v>
      </c>
      <c r="G32" s="1">
        <v>5</v>
      </c>
      <c r="H32" s="1">
        <v>5</v>
      </c>
      <c r="I32" s="8">
        <f>(C32+D32+E32+F32+G32+H32)/6</f>
        <v>5</v>
      </c>
    </row>
    <row r="33" spans="1:9" s="4" customFormat="1" ht="24" x14ac:dyDescent="0.55000000000000004">
      <c r="A33" s="11"/>
      <c r="B33" s="12"/>
      <c r="C33" s="11"/>
      <c r="D33" s="11"/>
      <c r="E33" s="11"/>
      <c r="F33" s="11"/>
      <c r="G33" s="11"/>
      <c r="H33" s="11"/>
      <c r="I33" s="3"/>
    </row>
    <row r="34" spans="1:9" s="4" customFormat="1" ht="24" x14ac:dyDescent="0.55000000000000004">
      <c r="A34" s="40"/>
      <c r="B34" s="41"/>
      <c r="C34" s="40"/>
      <c r="D34" s="40"/>
      <c r="E34" s="40"/>
      <c r="F34" s="40"/>
      <c r="G34" s="40"/>
      <c r="H34" s="40"/>
      <c r="I34" s="16"/>
    </row>
    <row r="35" spans="1:9" s="4" customFormat="1" ht="21.75" x14ac:dyDescent="0.2">
      <c r="A35" s="47" t="s">
        <v>10</v>
      </c>
      <c r="B35" s="47"/>
      <c r="C35" s="47"/>
      <c r="D35" s="47"/>
      <c r="E35" s="47"/>
      <c r="F35" s="47"/>
      <c r="G35" s="47"/>
      <c r="H35" s="47"/>
    </row>
    <row r="36" spans="1:9" s="4" customFormat="1" ht="21.75" x14ac:dyDescent="0.2">
      <c r="A36" s="47" t="s">
        <v>109</v>
      </c>
      <c r="B36" s="47"/>
      <c r="C36" s="47"/>
      <c r="D36" s="47"/>
      <c r="E36" s="47"/>
      <c r="F36" s="47"/>
      <c r="G36" s="47"/>
      <c r="H36" s="47"/>
    </row>
    <row r="37" spans="1:9" s="4" customFormat="1" ht="21.75" x14ac:dyDescent="0.5">
      <c r="A37" s="55" t="s">
        <v>0</v>
      </c>
      <c r="B37" s="55" t="s">
        <v>1</v>
      </c>
      <c r="C37" s="56" t="s">
        <v>11</v>
      </c>
      <c r="D37" s="56"/>
      <c r="E37" s="56"/>
      <c r="F37" s="56"/>
      <c r="G37" s="56"/>
      <c r="H37" s="56"/>
      <c r="I37" s="49" t="s">
        <v>80</v>
      </c>
    </row>
    <row r="38" spans="1:9" s="4" customFormat="1" ht="21.75" x14ac:dyDescent="0.2">
      <c r="A38" s="55"/>
      <c r="B38" s="55"/>
      <c r="C38" s="26" t="s">
        <v>2</v>
      </c>
      <c r="D38" s="26" t="s">
        <v>3</v>
      </c>
      <c r="E38" s="26" t="s">
        <v>4</v>
      </c>
      <c r="F38" s="26" t="s">
        <v>5</v>
      </c>
      <c r="G38" s="26" t="s">
        <v>6</v>
      </c>
      <c r="H38" s="14" t="s">
        <v>7</v>
      </c>
      <c r="I38" s="50"/>
    </row>
    <row r="39" spans="1:9" s="4" customFormat="1" ht="21.75" x14ac:dyDescent="0.5">
      <c r="A39" s="2">
        <v>29</v>
      </c>
      <c r="B39" s="5" t="s">
        <v>41</v>
      </c>
      <c r="C39" s="1">
        <v>5</v>
      </c>
      <c r="D39" s="1">
        <v>5</v>
      </c>
      <c r="E39" s="1">
        <v>5</v>
      </c>
      <c r="F39" s="1">
        <v>5</v>
      </c>
      <c r="G39" s="1">
        <v>5</v>
      </c>
      <c r="H39" s="1">
        <v>5</v>
      </c>
      <c r="I39" s="8">
        <f>(C39+D39+E39+F39+G39+H39)/6</f>
        <v>5</v>
      </c>
    </row>
    <row r="40" spans="1:9" s="4" customFormat="1" ht="21.75" x14ac:dyDescent="0.5">
      <c r="A40" s="2">
        <v>30</v>
      </c>
      <c r="B40" s="5" t="s">
        <v>42</v>
      </c>
      <c r="C40" s="1">
        <v>5</v>
      </c>
      <c r="D40" s="1">
        <v>4.8899999999999997</v>
      </c>
      <c r="E40" s="1">
        <v>4.8899999999999997</v>
      </c>
      <c r="F40" s="1">
        <v>4.91</v>
      </c>
      <c r="G40" s="1">
        <v>4.96</v>
      </c>
      <c r="H40" s="1">
        <v>4.82</v>
      </c>
      <c r="I40" s="8">
        <f t="shared" ref="I40:I106" si="1">(C40+D40+E40+F40+G40+H40)/6</f>
        <v>4.9116666666666671</v>
      </c>
    </row>
    <row r="41" spans="1:9" s="4" customFormat="1" ht="21.75" x14ac:dyDescent="0.5">
      <c r="A41" s="2">
        <v>31</v>
      </c>
      <c r="B41" s="5" t="s">
        <v>43</v>
      </c>
      <c r="C41" s="1">
        <v>5</v>
      </c>
      <c r="D41" s="1">
        <v>5</v>
      </c>
      <c r="E41" s="1">
        <v>5</v>
      </c>
      <c r="F41" s="1">
        <v>5</v>
      </c>
      <c r="G41" s="1">
        <v>5</v>
      </c>
      <c r="H41" s="1">
        <v>5</v>
      </c>
      <c r="I41" s="8">
        <f t="shared" si="1"/>
        <v>5</v>
      </c>
    </row>
    <row r="42" spans="1:9" s="4" customFormat="1" ht="21.75" x14ac:dyDescent="0.5">
      <c r="A42" s="2">
        <v>32</v>
      </c>
      <c r="B42" s="5" t="s">
        <v>44</v>
      </c>
      <c r="C42" s="1">
        <v>5</v>
      </c>
      <c r="D42" s="1">
        <v>5</v>
      </c>
      <c r="E42" s="1">
        <v>5</v>
      </c>
      <c r="F42" s="1">
        <v>5</v>
      </c>
      <c r="G42" s="1">
        <v>5</v>
      </c>
      <c r="H42" s="1">
        <v>5</v>
      </c>
      <c r="I42" s="8">
        <f t="shared" si="1"/>
        <v>5</v>
      </c>
    </row>
    <row r="43" spans="1:9" s="4" customFormat="1" ht="21.75" x14ac:dyDescent="0.5">
      <c r="A43" s="2">
        <v>33</v>
      </c>
      <c r="B43" s="3" t="s">
        <v>45</v>
      </c>
      <c r="C43" s="1">
        <v>4.84</v>
      </c>
      <c r="D43" s="1">
        <v>4.7300000000000004</v>
      </c>
      <c r="E43" s="1">
        <v>4.75</v>
      </c>
      <c r="F43" s="1">
        <v>4.7699999999999996</v>
      </c>
      <c r="G43" s="1">
        <v>4.74</v>
      </c>
      <c r="H43" s="1">
        <v>4.67</v>
      </c>
      <c r="I43" s="8">
        <f t="shared" si="1"/>
        <v>4.75</v>
      </c>
    </row>
    <row r="44" spans="1:9" s="4" customFormat="1" ht="21.75" x14ac:dyDescent="0.5">
      <c r="A44" s="2">
        <v>34</v>
      </c>
      <c r="B44" s="3" t="s">
        <v>46</v>
      </c>
      <c r="C44" s="1">
        <v>4.8499999999999996</v>
      </c>
      <c r="D44" s="1">
        <v>4.76</v>
      </c>
      <c r="E44" s="1">
        <v>4.07</v>
      </c>
      <c r="F44" s="1">
        <v>4.76</v>
      </c>
      <c r="G44" s="1">
        <v>4.7699999999999996</v>
      </c>
      <c r="H44" s="1">
        <v>4.7699999999999996</v>
      </c>
      <c r="I44" s="8">
        <f t="shared" si="1"/>
        <v>4.6633333333333331</v>
      </c>
    </row>
    <row r="45" spans="1:9" s="4" customFormat="1" ht="21.75" x14ac:dyDescent="0.5">
      <c r="A45" s="2">
        <v>35</v>
      </c>
      <c r="B45" s="5" t="s">
        <v>78</v>
      </c>
      <c r="C45" s="1">
        <v>4.84</v>
      </c>
      <c r="D45" s="1">
        <v>4.7300000000000004</v>
      </c>
      <c r="E45" s="1">
        <v>4.75</v>
      </c>
      <c r="F45" s="1">
        <v>4.79</v>
      </c>
      <c r="G45" s="1">
        <v>4.74</v>
      </c>
      <c r="H45" s="1">
        <v>4.66</v>
      </c>
      <c r="I45" s="8">
        <f t="shared" si="1"/>
        <v>4.7516666666666669</v>
      </c>
    </row>
    <row r="46" spans="1:9" s="4" customFormat="1" ht="21.75" x14ac:dyDescent="0.5">
      <c r="A46" s="2">
        <v>36</v>
      </c>
      <c r="B46" s="5" t="s">
        <v>70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8">
        <f t="shared" si="1"/>
        <v>5</v>
      </c>
    </row>
    <row r="47" spans="1:9" s="4" customFormat="1" ht="21.75" x14ac:dyDescent="0.5">
      <c r="A47" s="2">
        <v>37</v>
      </c>
      <c r="B47" s="3" t="s">
        <v>47</v>
      </c>
      <c r="C47" s="1">
        <v>5</v>
      </c>
      <c r="D47" s="1">
        <v>4.84</v>
      </c>
      <c r="E47" s="1">
        <v>4.96</v>
      </c>
      <c r="F47" s="1">
        <v>4.95</v>
      </c>
      <c r="G47" s="1">
        <v>4.97</v>
      </c>
      <c r="H47" s="1">
        <v>4.9000000000000004</v>
      </c>
      <c r="I47" s="8">
        <f t="shared" si="1"/>
        <v>4.9366666666666665</v>
      </c>
    </row>
    <row r="48" spans="1:9" s="4" customFormat="1" ht="21.75" x14ac:dyDescent="0.5">
      <c r="A48" s="2">
        <v>38</v>
      </c>
      <c r="B48" s="3" t="s">
        <v>48</v>
      </c>
      <c r="C48" s="1">
        <v>4.96</v>
      </c>
      <c r="D48" s="1">
        <v>4.76</v>
      </c>
      <c r="E48" s="1">
        <v>4.9000000000000004</v>
      </c>
      <c r="F48" s="1">
        <v>4.9000000000000004</v>
      </c>
      <c r="G48" s="1">
        <v>4.9400000000000004</v>
      </c>
      <c r="H48" s="1">
        <v>4.8600000000000003</v>
      </c>
      <c r="I48" s="8">
        <f t="shared" si="1"/>
        <v>4.8866666666666667</v>
      </c>
    </row>
    <row r="49" spans="1:9" s="4" customFormat="1" ht="21.75" x14ac:dyDescent="0.5">
      <c r="A49" s="2">
        <v>39</v>
      </c>
      <c r="B49" s="3" t="s">
        <v>49</v>
      </c>
      <c r="C49" s="1">
        <v>4.87</v>
      </c>
      <c r="D49" s="1">
        <v>4.75</v>
      </c>
      <c r="E49" s="1">
        <v>4.9400000000000004</v>
      </c>
      <c r="F49" s="1">
        <v>4.9000000000000004</v>
      </c>
      <c r="G49" s="1">
        <v>4.76</v>
      </c>
      <c r="H49" s="1">
        <v>4.96</v>
      </c>
      <c r="I49" s="8">
        <f t="shared" si="1"/>
        <v>4.8633333333333333</v>
      </c>
    </row>
    <row r="50" spans="1:9" s="4" customFormat="1" ht="21.75" x14ac:dyDescent="0.5">
      <c r="A50" s="2">
        <v>40</v>
      </c>
      <c r="B50" s="5" t="s">
        <v>50</v>
      </c>
      <c r="C50" s="1">
        <v>5</v>
      </c>
      <c r="D50" s="1">
        <v>5</v>
      </c>
      <c r="E50" s="1">
        <v>5</v>
      </c>
      <c r="F50" s="1">
        <v>5</v>
      </c>
      <c r="G50" s="1">
        <v>5</v>
      </c>
      <c r="H50" s="1">
        <v>5</v>
      </c>
      <c r="I50" s="8">
        <f t="shared" si="1"/>
        <v>5</v>
      </c>
    </row>
    <row r="51" spans="1:9" s="4" customFormat="1" ht="21.75" x14ac:dyDescent="0.5">
      <c r="A51" s="2">
        <v>41</v>
      </c>
      <c r="B51" s="5" t="s">
        <v>51</v>
      </c>
      <c r="C51" s="1">
        <v>4.8</v>
      </c>
      <c r="D51" s="1">
        <v>4.75</v>
      </c>
      <c r="E51" s="1">
        <v>4.82</v>
      </c>
      <c r="F51" s="1">
        <v>4.84</v>
      </c>
      <c r="G51" s="1">
        <v>4.82</v>
      </c>
      <c r="H51" s="1">
        <v>4.63</v>
      </c>
      <c r="I51" s="8">
        <f t="shared" si="1"/>
        <v>4.7766666666666664</v>
      </c>
    </row>
    <row r="52" spans="1:9" s="4" customFormat="1" ht="21.75" x14ac:dyDescent="0.5">
      <c r="A52" s="2">
        <v>42</v>
      </c>
      <c r="B52" s="5" t="s">
        <v>52</v>
      </c>
      <c r="C52" s="1">
        <v>5</v>
      </c>
      <c r="D52" s="1">
        <v>5</v>
      </c>
      <c r="E52" s="1">
        <v>5</v>
      </c>
      <c r="F52" s="1">
        <v>5</v>
      </c>
      <c r="G52" s="1">
        <v>5</v>
      </c>
      <c r="H52" s="1">
        <v>5</v>
      </c>
      <c r="I52" s="8">
        <f t="shared" si="1"/>
        <v>5</v>
      </c>
    </row>
    <row r="53" spans="1:9" s="4" customFormat="1" ht="21.75" x14ac:dyDescent="0.5">
      <c r="A53" s="2">
        <v>43</v>
      </c>
      <c r="B53" s="5" t="s">
        <v>53</v>
      </c>
      <c r="C53" s="1">
        <v>4.87</v>
      </c>
      <c r="D53" s="1">
        <v>4.84</v>
      </c>
      <c r="E53" s="1">
        <v>4.8099999999999996</v>
      </c>
      <c r="F53" s="1">
        <v>4.8</v>
      </c>
      <c r="G53" s="1">
        <v>4.88</v>
      </c>
      <c r="H53" s="1">
        <v>4.8499999999999996</v>
      </c>
      <c r="I53" s="8">
        <f t="shared" si="1"/>
        <v>4.8416666666666659</v>
      </c>
    </row>
    <row r="54" spans="1:9" s="4" customFormat="1" ht="21.75" x14ac:dyDescent="0.5">
      <c r="A54" s="2">
        <v>44</v>
      </c>
      <c r="B54" s="5" t="s">
        <v>54</v>
      </c>
      <c r="C54" s="1">
        <v>5</v>
      </c>
      <c r="D54" s="1">
        <v>4.97</v>
      </c>
      <c r="E54" s="1">
        <v>4.97</v>
      </c>
      <c r="F54" s="1">
        <v>4.97</v>
      </c>
      <c r="G54" s="1">
        <v>4.9800000000000004</v>
      </c>
      <c r="H54" s="1">
        <v>4.93</v>
      </c>
      <c r="I54" s="8">
        <f t="shared" si="1"/>
        <v>4.97</v>
      </c>
    </row>
    <row r="55" spans="1:9" s="4" customFormat="1" ht="21.75" x14ac:dyDescent="0.5">
      <c r="A55" s="2">
        <v>45</v>
      </c>
      <c r="B55" s="5" t="s">
        <v>60</v>
      </c>
      <c r="C55" s="1">
        <v>5</v>
      </c>
      <c r="D55" s="1">
        <v>4.92</v>
      </c>
      <c r="E55" s="1">
        <v>5</v>
      </c>
      <c r="F55" s="1">
        <v>4.96</v>
      </c>
      <c r="G55" s="1">
        <v>5</v>
      </c>
      <c r="H55" s="1">
        <v>4.92</v>
      </c>
      <c r="I55" s="8">
        <f t="shared" si="1"/>
        <v>4.9666666666666659</v>
      </c>
    </row>
    <row r="56" spans="1:9" s="4" customFormat="1" ht="21.75" x14ac:dyDescent="0.5">
      <c r="A56" s="2">
        <v>46</v>
      </c>
      <c r="B56" s="5" t="s">
        <v>110</v>
      </c>
      <c r="C56" s="1">
        <v>4.83</v>
      </c>
      <c r="D56" s="1">
        <v>4.7699999999999996</v>
      </c>
      <c r="E56" s="1">
        <v>4.75</v>
      </c>
      <c r="F56" s="1">
        <v>4.76</v>
      </c>
      <c r="G56" s="1">
        <v>4.72</v>
      </c>
      <c r="H56" s="1">
        <v>4.7</v>
      </c>
      <c r="I56" s="8">
        <f t="shared" si="1"/>
        <v>4.7549999999999999</v>
      </c>
    </row>
    <row r="57" spans="1:9" s="4" customFormat="1" ht="21.75" x14ac:dyDescent="0.5">
      <c r="A57" s="2">
        <v>47</v>
      </c>
      <c r="B57" s="5" t="s">
        <v>79</v>
      </c>
      <c r="C57" s="1">
        <v>4.97</v>
      </c>
      <c r="D57" s="1">
        <v>4.8600000000000003</v>
      </c>
      <c r="E57" s="1">
        <v>4.8899999999999997</v>
      </c>
      <c r="F57" s="1">
        <v>4.8899999999999997</v>
      </c>
      <c r="G57" s="1">
        <v>4.91</v>
      </c>
      <c r="H57" s="1">
        <v>4.25</v>
      </c>
      <c r="I57" s="8">
        <f t="shared" si="1"/>
        <v>4.7949999999999999</v>
      </c>
    </row>
    <row r="58" spans="1:9" s="4" customFormat="1" ht="21.75" x14ac:dyDescent="0.5">
      <c r="A58" s="2">
        <v>48</v>
      </c>
      <c r="B58" s="5" t="s">
        <v>90</v>
      </c>
      <c r="C58" s="3">
        <v>4.8499999999999996</v>
      </c>
      <c r="D58" s="1">
        <v>4.97</v>
      </c>
      <c r="E58" s="1">
        <v>4.9400000000000004</v>
      </c>
      <c r="F58" s="1">
        <v>4.92</v>
      </c>
      <c r="G58" s="1">
        <v>4.83</v>
      </c>
      <c r="H58" s="1">
        <v>5</v>
      </c>
      <c r="I58" s="8">
        <f t="shared" si="1"/>
        <v>4.918333333333333</v>
      </c>
    </row>
    <row r="59" spans="1:9" s="4" customFormat="1" ht="21.75" x14ac:dyDescent="0.5">
      <c r="A59" s="2">
        <v>49</v>
      </c>
      <c r="B59" s="3" t="s">
        <v>56</v>
      </c>
      <c r="C59" s="1">
        <v>4.96</v>
      </c>
      <c r="D59" s="1">
        <v>4.87</v>
      </c>
      <c r="E59" s="1">
        <v>4.8099999999999996</v>
      </c>
      <c r="F59" s="1">
        <v>4.87</v>
      </c>
      <c r="G59" s="1">
        <v>4.8600000000000003</v>
      </c>
      <c r="H59" s="1">
        <v>4.88</v>
      </c>
      <c r="I59" s="8">
        <f t="shared" si="1"/>
        <v>4.875</v>
      </c>
    </row>
    <row r="60" spans="1:9" s="4" customFormat="1" ht="21.75" x14ac:dyDescent="0.5">
      <c r="A60" s="2">
        <v>50</v>
      </c>
      <c r="B60" s="3" t="s">
        <v>63</v>
      </c>
      <c r="C60" s="1">
        <v>4.93</v>
      </c>
      <c r="D60" s="1">
        <v>4.93</v>
      </c>
      <c r="E60" s="1">
        <v>4.9000000000000004</v>
      </c>
      <c r="F60" s="1">
        <v>4.96</v>
      </c>
      <c r="G60" s="1">
        <v>4.82</v>
      </c>
      <c r="H60" s="1">
        <v>5</v>
      </c>
      <c r="I60" s="8">
        <f t="shared" si="1"/>
        <v>4.9233333333333329</v>
      </c>
    </row>
    <row r="61" spans="1:9" s="4" customFormat="1" ht="21.75" x14ac:dyDescent="0.5">
      <c r="A61" s="2">
        <v>51</v>
      </c>
      <c r="B61" s="5" t="s">
        <v>68</v>
      </c>
      <c r="C61" s="1">
        <v>4.83</v>
      </c>
      <c r="D61" s="1">
        <v>4.07</v>
      </c>
      <c r="E61" s="1">
        <v>4.7</v>
      </c>
      <c r="F61" s="1">
        <v>4.6900000000000004</v>
      </c>
      <c r="G61" s="1">
        <v>4.6900000000000004</v>
      </c>
      <c r="H61" s="1">
        <v>4.72</v>
      </c>
      <c r="I61" s="8">
        <f t="shared" si="1"/>
        <v>4.6166666666666671</v>
      </c>
    </row>
    <row r="62" spans="1:9" s="4" customFormat="1" ht="21.75" x14ac:dyDescent="0.5">
      <c r="A62" s="2">
        <v>52</v>
      </c>
      <c r="B62" s="5" t="s">
        <v>111</v>
      </c>
      <c r="C62" s="1">
        <v>4.96</v>
      </c>
      <c r="D62" s="1">
        <v>4.82</v>
      </c>
      <c r="E62" s="1">
        <v>4.8899999999999997</v>
      </c>
      <c r="F62" s="1">
        <v>4.93</v>
      </c>
      <c r="G62" s="1">
        <v>4.93</v>
      </c>
      <c r="H62" s="1">
        <v>4.83</v>
      </c>
      <c r="I62" s="8">
        <f t="shared" si="1"/>
        <v>4.8933333333333335</v>
      </c>
    </row>
    <row r="63" spans="1:9" s="4" customFormat="1" ht="21.75" x14ac:dyDescent="0.5">
      <c r="A63" s="2">
        <v>53</v>
      </c>
      <c r="B63" s="5" t="s">
        <v>92</v>
      </c>
      <c r="C63" s="1">
        <v>4</v>
      </c>
      <c r="D63" s="1">
        <v>5</v>
      </c>
      <c r="E63" s="1">
        <v>5</v>
      </c>
      <c r="F63" s="1">
        <v>5</v>
      </c>
      <c r="G63" s="1">
        <v>5</v>
      </c>
      <c r="H63" s="1">
        <v>4.54</v>
      </c>
      <c r="I63" s="8">
        <f t="shared" si="1"/>
        <v>4.7566666666666668</v>
      </c>
    </row>
    <row r="64" spans="1:9" s="4" customFormat="1" ht="21.75" x14ac:dyDescent="0.5">
      <c r="A64" s="2">
        <v>54</v>
      </c>
      <c r="B64" s="5" t="s">
        <v>93</v>
      </c>
      <c r="C64" s="1">
        <v>5</v>
      </c>
      <c r="D64" s="1">
        <v>5</v>
      </c>
      <c r="E64" s="1">
        <v>5</v>
      </c>
      <c r="F64" s="1">
        <v>5</v>
      </c>
      <c r="G64" s="1">
        <v>5</v>
      </c>
      <c r="H64" s="1">
        <v>5</v>
      </c>
      <c r="I64" s="8">
        <f t="shared" si="1"/>
        <v>5</v>
      </c>
    </row>
    <row r="65" spans="1:14" s="4" customFormat="1" ht="21.75" x14ac:dyDescent="0.5">
      <c r="A65" s="2">
        <v>55</v>
      </c>
      <c r="B65" s="3" t="s">
        <v>55</v>
      </c>
      <c r="C65" s="1">
        <v>5</v>
      </c>
      <c r="D65" s="1">
        <v>4.93</v>
      </c>
      <c r="E65" s="1">
        <v>4.8899999999999997</v>
      </c>
      <c r="F65" s="1">
        <v>4.91</v>
      </c>
      <c r="G65" s="1">
        <v>4.9800000000000004</v>
      </c>
      <c r="H65" s="1">
        <v>4.82</v>
      </c>
      <c r="I65" s="8">
        <f t="shared" si="1"/>
        <v>4.9216666666666669</v>
      </c>
    </row>
    <row r="66" spans="1:14" s="4" customFormat="1" x14ac:dyDescent="0.2"/>
    <row r="67" spans="1:14" s="4" customFormat="1" x14ac:dyDescent="0.2"/>
    <row r="68" spans="1:14" s="4" customFormat="1" ht="21.75" x14ac:dyDescent="0.5">
      <c r="A68" s="37"/>
      <c r="B68" s="16"/>
      <c r="C68" s="33"/>
      <c r="D68" s="33"/>
      <c r="E68" s="33"/>
      <c r="F68" s="33"/>
      <c r="G68" s="33"/>
      <c r="H68" s="33"/>
      <c r="I68" s="38"/>
    </row>
    <row r="69" spans="1:14" s="4" customFormat="1" ht="21.75" x14ac:dyDescent="0.5">
      <c r="A69" s="37"/>
      <c r="B69" s="16"/>
      <c r="C69" s="33"/>
      <c r="D69" s="33"/>
      <c r="E69" s="33"/>
      <c r="F69" s="33"/>
      <c r="G69" s="33"/>
      <c r="H69" s="33"/>
      <c r="I69" s="38"/>
      <c r="L69" s="39"/>
      <c r="M69" s="39"/>
      <c r="N69" s="39"/>
    </row>
    <row r="70" spans="1:14" s="39" customFormat="1" ht="21.75" x14ac:dyDescent="0.5">
      <c r="A70" s="47" t="s">
        <v>10</v>
      </c>
      <c r="B70" s="47"/>
      <c r="C70" s="47"/>
      <c r="D70" s="47"/>
      <c r="E70" s="47"/>
      <c r="F70" s="47"/>
      <c r="G70" s="47"/>
      <c r="H70" s="47"/>
      <c r="I70" s="47"/>
      <c r="N70" s="38"/>
    </row>
    <row r="71" spans="1:14" s="39" customFormat="1" ht="21.75" x14ac:dyDescent="0.5">
      <c r="A71" s="48" t="s">
        <v>109</v>
      </c>
      <c r="B71" s="48"/>
      <c r="C71" s="48"/>
      <c r="D71" s="48"/>
      <c r="E71" s="48"/>
      <c r="F71" s="48"/>
      <c r="G71" s="48"/>
      <c r="H71" s="48"/>
      <c r="I71" s="48"/>
      <c r="N71" s="38"/>
    </row>
    <row r="72" spans="1:14" s="17" customFormat="1" ht="21.75" x14ac:dyDescent="0.5">
      <c r="A72" s="49" t="s">
        <v>0</v>
      </c>
      <c r="B72" s="49" t="s">
        <v>1</v>
      </c>
      <c r="C72" s="51" t="s">
        <v>11</v>
      </c>
      <c r="D72" s="52"/>
      <c r="E72" s="52"/>
      <c r="F72" s="52"/>
      <c r="G72" s="52"/>
      <c r="H72" s="53"/>
      <c r="I72" s="49" t="s">
        <v>80</v>
      </c>
      <c r="L72" s="42"/>
      <c r="M72" s="42"/>
      <c r="N72" s="42"/>
    </row>
    <row r="73" spans="1:14" s="17" customFormat="1" ht="21.75" x14ac:dyDescent="0.25">
      <c r="A73" s="50"/>
      <c r="B73" s="50"/>
      <c r="C73" s="26" t="s">
        <v>2</v>
      </c>
      <c r="D73" s="26" t="s">
        <v>3</v>
      </c>
      <c r="E73" s="26" t="s">
        <v>4</v>
      </c>
      <c r="F73" s="26" t="s">
        <v>5</v>
      </c>
      <c r="G73" s="26" t="s">
        <v>6</v>
      </c>
      <c r="H73" s="14" t="s">
        <v>7</v>
      </c>
      <c r="I73" s="54"/>
    </row>
    <row r="74" spans="1:14" s="17" customFormat="1" ht="21.75" x14ac:dyDescent="0.5">
      <c r="A74" s="2">
        <v>56</v>
      </c>
      <c r="B74" s="3" t="s">
        <v>57</v>
      </c>
      <c r="C74" s="1">
        <v>4.67</v>
      </c>
      <c r="D74" s="1">
        <v>4.78</v>
      </c>
      <c r="E74" s="1">
        <v>4.88</v>
      </c>
      <c r="F74" s="1">
        <v>4.8899999999999997</v>
      </c>
      <c r="G74" s="1">
        <v>4.95</v>
      </c>
      <c r="H74" s="1">
        <v>4.91</v>
      </c>
      <c r="I74" s="25"/>
    </row>
    <row r="75" spans="1:14" s="17" customFormat="1" ht="21.75" x14ac:dyDescent="0.5">
      <c r="A75" s="34">
        <v>57</v>
      </c>
      <c r="B75" s="35" t="s">
        <v>58</v>
      </c>
      <c r="C75" s="36">
        <v>5</v>
      </c>
      <c r="D75" s="36">
        <v>5</v>
      </c>
      <c r="E75" s="36">
        <v>5</v>
      </c>
      <c r="F75" s="36">
        <v>5</v>
      </c>
      <c r="G75" s="36">
        <v>5</v>
      </c>
      <c r="H75" s="36">
        <v>5</v>
      </c>
      <c r="I75" s="25"/>
    </row>
    <row r="76" spans="1:14" s="4" customFormat="1" ht="21.75" x14ac:dyDescent="0.5">
      <c r="A76" s="2">
        <v>58</v>
      </c>
      <c r="B76" s="5" t="s">
        <v>59</v>
      </c>
      <c r="C76" s="1">
        <v>4.83</v>
      </c>
      <c r="D76" s="1">
        <v>4.7699999999999996</v>
      </c>
      <c r="E76" s="1">
        <v>4.75</v>
      </c>
      <c r="F76" s="1">
        <v>4.76</v>
      </c>
      <c r="G76" s="1">
        <v>4.72</v>
      </c>
      <c r="H76" s="1">
        <v>4.7</v>
      </c>
      <c r="I76" s="8">
        <f t="shared" ref="I76:I81" si="2">(C60+D60+E60+F60+G60+H60)/6</f>
        <v>4.9233333333333329</v>
      </c>
    </row>
    <row r="77" spans="1:14" s="4" customFormat="1" ht="21.75" x14ac:dyDescent="0.5">
      <c r="A77" s="2">
        <v>59</v>
      </c>
      <c r="B77" s="5" t="s">
        <v>61</v>
      </c>
      <c r="C77" s="1">
        <v>4.97</v>
      </c>
      <c r="D77" s="1">
        <v>4.8600000000000003</v>
      </c>
      <c r="E77" s="1">
        <v>4.8899999999999997</v>
      </c>
      <c r="F77" s="1">
        <v>4.8899999999999997</v>
      </c>
      <c r="G77" s="1">
        <v>4.91</v>
      </c>
      <c r="H77" s="1">
        <v>4.25</v>
      </c>
      <c r="I77" s="8">
        <f t="shared" si="2"/>
        <v>4.6166666666666671</v>
      </c>
    </row>
    <row r="78" spans="1:14" s="4" customFormat="1" ht="21.75" x14ac:dyDescent="0.5">
      <c r="A78" s="2">
        <v>60</v>
      </c>
      <c r="B78" s="10" t="s">
        <v>62</v>
      </c>
      <c r="C78" s="3">
        <v>4.8499999999999996</v>
      </c>
      <c r="D78" s="1">
        <v>4.97</v>
      </c>
      <c r="E78" s="1">
        <v>4.9400000000000004</v>
      </c>
      <c r="F78" s="1">
        <v>4.92</v>
      </c>
      <c r="G78" s="1">
        <v>4.83</v>
      </c>
      <c r="H78" s="1">
        <v>5</v>
      </c>
      <c r="I78" s="8">
        <f t="shared" si="2"/>
        <v>4.8933333333333335</v>
      </c>
    </row>
    <row r="79" spans="1:14" s="4" customFormat="1" ht="21.75" x14ac:dyDescent="0.5">
      <c r="A79" s="2">
        <v>61</v>
      </c>
      <c r="B79" s="5" t="s">
        <v>64</v>
      </c>
      <c r="C79" s="1">
        <v>4.96</v>
      </c>
      <c r="D79" s="1">
        <v>4.87</v>
      </c>
      <c r="E79" s="1">
        <v>4.8099999999999996</v>
      </c>
      <c r="F79" s="1">
        <v>4.87</v>
      </c>
      <c r="G79" s="1">
        <v>4.8600000000000003</v>
      </c>
      <c r="H79" s="1">
        <v>4.88</v>
      </c>
      <c r="I79" s="8">
        <f t="shared" si="2"/>
        <v>4.7566666666666668</v>
      </c>
    </row>
    <row r="80" spans="1:14" s="4" customFormat="1" ht="21.75" x14ac:dyDescent="0.5">
      <c r="A80" s="2">
        <v>62</v>
      </c>
      <c r="B80" s="5" t="s">
        <v>69</v>
      </c>
      <c r="C80" s="1">
        <v>4.93</v>
      </c>
      <c r="D80" s="1">
        <v>4.93</v>
      </c>
      <c r="E80" s="1">
        <v>4.9000000000000004</v>
      </c>
      <c r="F80" s="1">
        <v>4.96</v>
      </c>
      <c r="G80" s="1">
        <v>4.82</v>
      </c>
      <c r="H80" s="1">
        <v>5</v>
      </c>
      <c r="I80" s="8">
        <f t="shared" si="2"/>
        <v>5</v>
      </c>
    </row>
    <row r="81" spans="1:9" s="4" customFormat="1" ht="21.75" x14ac:dyDescent="0.5">
      <c r="A81" s="2">
        <v>63</v>
      </c>
      <c r="B81" s="5" t="s">
        <v>65</v>
      </c>
      <c r="C81" s="1">
        <v>4.83</v>
      </c>
      <c r="D81" s="1">
        <v>4.07</v>
      </c>
      <c r="E81" s="1">
        <v>4.7</v>
      </c>
      <c r="F81" s="1">
        <v>4.6900000000000004</v>
      </c>
      <c r="G81" s="1">
        <v>4.6900000000000004</v>
      </c>
      <c r="H81" s="1">
        <v>4.72</v>
      </c>
      <c r="I81" s="8">
        <f t="shared" si="2"/>
        <v>4.9216666666666669</v>
      </c>
    </row>
    <row r="82" spans="1:9" s="4" customFormat="1" ht="21.75" x14ac:dyDescent="0.5">
      <c r="A82" s="2">
        <v>64</v>
      </c>
      <c r="B82" s="5" t="s">
        <v>66</v>
      </c>
      <c r="C82" s="1">
        <v>4.96</v>
      </c>
      <c r="D82" s="1">
        <v>4.82</v>
      </c>
      <c r="E82" s="1">
        <v>4.8899999999999997</v>
      </c>
      <c r="F82" s="1">
        <v>4.93</v>
      </c>
      <c r="G82" s="1">
        <v>4.93</v>
      </c>
      <c r="H82" s="1">
        <v>4.83</v>
      </c>
      <c r="I82" s="8">
        <f>(C74+D74+E74+F74+G74+H74)/6</f>
        <v>4.8466666666666667</v>
      </c>
    </row>
    <row r="83" spans="1:9" s="4" customFormat="1" ht="21.75" x14ac:dyDescent="0.5">
      <c r="A83" s="2">
        <v>65</v>
      </c>
      <c r="B83" s="5" t="s">
        <v>67</v>
      </c>
      <c r="C83" s="1">
        <v>4</v>
      </c>
      <c r="D83" s="1">
        <v>5</v>
      </c>
      <c r="E83" s="1">
        <v>5</v>
      </c>
      <c r="F83" s="1">
        <v>5</v>
      </c>
      <c r="G83" s="1">
        <v>5</v>
      </c>
      <c r="H83" s="1">
        <v>4.54</v>
      </c>
      <c r="I83" s="8">
        <f>(C75+D75+E75+F75+G75+H75)/6</f>
        <v>5</v>
      </c>
    </row>
    <row r="84" spans="1:9" s="17" customFormat="1" ht="21.75" x14ac:dyDescent="0.5">
      <c r="A84" s="2">
        <v>66</v>
      </c>
      <c r="B84" s="5" t="s">
        <v>71</v>
      </c>
      <c r="C84" s="1">
        <v>5</v>
      </c>
      <c r="D84" s="1">
        <v>5</v>
      </c>
      <c r="E84" s="1">
        <v>5</v>
      </c>
      <c r="F84" s="1">
        <v>5</v>
      </c>
      <c r="G84" s="1">
        <v>5</v>
      </c>
      <c r="H84" s="1">
        <v>5</v>
      </c>
      <c r="I84" s="8">
        <f t="shared" si="1"/>
        <v>5</v>
      </c>
    </row>
    <row r="85" spans="1:9" s="17" customFormat="1" ht="21.75" x14ac:dyDescent="0.5">
      <c r="A85" s="2">
        <v>67</v>
      </c>
      <c r="B85" s="5" t="s">
        <v>72</v>
      </c>
      <c r="C85" s="1">
        <v>5</v>
      </c>
      <c r="D85" s="1">
        <v>4.8899999999999997</v>
      </c>
      <c r="E85" s="1">
        <v>4.8899999999999997</v>
      </c>
      <c r="F85" s="1">
        <v>4.91</v>
      </c>
      <c r="G85" s="1">
        <v>4.96</v>
      </c>
      <c r="H85" s="1">
        <v>4.82</v>
      </c>
      <c r="I85" s="8">
        <f t="shared" si="1"/>
        <v>4.9116666666666671</v>
      </c>
    </row>
    <row r="86" spans="1:9" s="17" customFormat="1" ht="21.75" x14ac:dyDescent="0.5">
      <c r="A86" s="2">
        <v>68</v>
      </c>
      <c r="B86" s="5" t="s">
        <v>75</v>
      </c>
      <c r="C86" s="1">
        <v>5</v>
      </c>
      <c r="D86" s="1">
        <v>5</v>
      </c>
      <c r="E86" s="1">
        <v>5</v>
      </c>
      <c r="F86" s="1">
        <v>5</v>
      </c>
      <c r="G86" s="1">
        <v>5</v>
      </c>
      <c r="H86" s="1">
        <v>5</v>
      </c>
      <c r="I86" s="8">
        <f t="shared" si="1"/>
        <v>5</v>
      </c>
    </row>
    <row r="87" spans="1:9" s="17" customFormat="1" ht="21.75" x14ac:dyDescent="0.5">
      <c r="A87" s="2">
        <v>69</v>
      </c>
      <c r="B87" s="5" t="s">
        <v>74</v>
      </c>
      <c r="C87" s="1">
        <v>5</v>
      </c>
      <c r="D87" s="1">
        <v>4.63</v>
      </c>
      <c r="E87" s="1">
        <v>4.88</v>
      </c>
      <c r="F87" s="1">
        <v>4.9800000000000004</v>
      </c>
      <c r="G87" s="1">
        <v>4.7699999999999996</v>
      </c>
      <c r="H87" s="1">
        <v>4.67</v>
      </c>
      <c r="I87" s="8">
        <f>(C87+D87+E87+F87+G87+H87)/6</f>
        <v>4.8216666666666663</v>
      </c>
    </row>
    <row r="88" spans="1:9" s="17" customFormat="1" ht="21.75" x14ac:dyDescent="0.5">
      <c r="A88" s="2">
        <v>70</v>
      </c>
      <c r="B88" s="5" t="s">
        <v>73</v>
      </c>
      <c r="C88" s="1">
        <v>4.84</v>
      </c>
      <c r="D88" s="1">
        <v>4.7300000000000004</v>
      </c>
      <c r="E88" s="1">
        <v>4.75</v>
      </c>
      <c r="F88" s="1">
        <v>4.7699999999999996</v>
      </c>
      <c r="G88" s="1">
        <v>4.74</v>
      </c>
      <c r="H88" s="1">
        <v>4.67</v>
      </c>
      <c r="I88" s="8">
        <f t="shared" si="1"/>
        <v>4.75</v>
      </c>
    </row>
    <row r="89" spans="1:9" s="17" customFormat="1" ht="21.75" x14ac:dyDescent="0.5">
      <c r="A89" s="2">
        <v>71</v>
      </c>
      <c r="B89" s="5" t="s">
        <v>76</v>
      </c>
      <c r="C89" s="1">
        <v>4.8499999999999996</v>
      </c>
      <c r="D89" s="1">
        <v>4.76</v>
      </c>
      <c r="E89" s="1">
        <v>4.07</v>
      </c>
      <c r="F89" s="1">
        <v>4.76</v>
      </c>
      <c r="G89" s="1">
        <v>4.7699999999999996</v>
      </c>
      <c r="H89" s="1">
        <v>4.7699999999999996</v>
      </c>
      <c r="I89" s="8">
        <f t="shared" si="1"/>
        <v>4.6633333333333331</v>
      </c>
    </row>
    <row r="90" spans="1:9" s="17" customFormat="1" ht="21.75" x14ac:dyDescent="0.5">
      <c r="A90" s="2">
        <v>72</v>
      </c>
      <c r="B90" s="5" t="s">
        <v>81</v>
      </c>
      <c r="C90" s="1">
        <v>4.84</v>
      </c>
      <c r="D90" s="1">
        <v>4.7300000000000004</v>
      </c>
      <c r="E90" s="1">
        <v>4.75</v>
      </c>
      <c r="F90" s="1">
        <v>4.79</v>
      </c>
      <c r="G90" s="1">
        <v>4.74</v>
      </c>
      <c r="H90" s="1">
        <v>4.66</v>
      </c>
      <c r="I90" s="8">
        <f t="shared" si="1"/>
        <v>4.7516666666666669</v>
      </c>
    </row>
    <row r="91" spans="1:9" s="17" customFormat="1" ht="21.75" x14ac:dyDescent="0.5">
      <c r="A91" s="2">
        <v>73</v>
      </c>
      <c r="B91" s="5" t="s">
        <v>77</v>
      </c>
      <c r="C91" s="1">
        <v>5</v>
      </c>
      <c r="D91" s="1">
        <v>5</v>
      </c>
      <c r="E91" s="1">
        <v>5</v>
      </c>
      <c r="F91" s="1">
        <v>5</v>
      </c>
      <c r="G91" s="1">
        <v>5</v>
      </c>
      <c r="H91" s="1">
        <v>5</v>
      </c>
      <c r="I91" s="8">
        <f t="shared" si="1"/>
        <v>5</v>
      </c>
    </row>
    <row r="92" spans="1:9" s="17" customFormat="1" ht="21.75" x14ac:dyDescent="0.5">
      <c r="A92" s="2">
        <v>74</v>
      </c>
      <c r="B92" s="5" t="s">
        <v>112</v>
      </c>
      <c r="C92" s="1">
        <v>5</v>
      </c>
      <c r="D92" s="1">
        <v>4.84</v>
      </c>
      <c r="E92" s="1">
        <v>4.96</v>
      </c>
      <c r="F92" s="1">
        <v>4.95</v>
      </c>
      <c r="G92" s="1">
        <v>4.97</v>
      </c>
      <c r="H92" s="1">
        <v>4.9000000000000004</v>
      </c>
      <c r="I92" s="8">
        <f t="shared" si="1"/>
        <v>4.9366666666666665</v>
      </c>
    </row>
    <row r="93" spans="1:9" s="17" customFormat="1" ht="21.75" x14ac:dyDescent="0.5">
      <c r="A93" s="2">
        <v>75</v>
      </c>
      <c r="B93" s="5" t="s">
        <v>96</v>
      </c>
      <c r="C93" s="1">
        <v>4.96</v>
      </c>
      <c r="D93" s="1">
        <v>4.76</v>
      </c>
      <c r="E93" s="1">
        <v>4.9000000000000004</v>
      </c>
      <c r="F93" s="1">
        <v>4.9000000000000004</v>
      </c>
      <c r="G93" s="1">
        <v>4.9400000000000004</v>
      </c>
      <c r="H93" s="1">
        <v>4.8600000000000003</v>
      </c>
      <c r="I93" s="8">
        <f t="shared" si="1"/>
        <v>4.8866666666666667</v>
      </c>
    </row>
    <row r="94" spans="1:9" s="17" customFormat="1" ht="21.75" x14ac:dyDescent="0.5">
      <c r="A94" s="2">
        <v>76</v>
      </c>
      <c r="B94" s="5" t="s">
        <v>97</v>
      </c>
      <c r="C94" s="1">
        <v>5</v>
      </c>
      <c r="D94" s="1">
        <v>5</v>
      </c>
      <c r="E94" s="1">
        <v>4.8499999999999996</v>
      </c>
      <c r="F94" s="1">
        <v>4.76</v>
      </c>
      <c r="G94" s="1">
        <v>4.07</v>
      </c>
      <c r="H94" s="1">
        <v>5</v>
      </c>
      <c r="I94" s="8">
        <f t="shared" si="1"/>
        <v>4.78</v>
      </c>
    </row>
    <row r="95" spans="1:9" s="17" customFormat="1" ht="21.75" x14ac:dyDescent="0.5">
      <c r="A95" s="2">
        <v>77</v>
      </c>
      <c r="B95" s="5" t="s">
        <v>113</v>
      </c>
      <c r="C95" s="1">
        <v>4.83</v>
      </c>
      <c r="D95" s="1">
        <v>4.7699999999999996</v>
      </c>
      <c r="E95" s="1">
        <v>4.75</v>
      </c>
      <c r="F95" s="1">
        <v>4.76</v>
      </c>
      <c r="G95" s="1">
        <v>4.72</v>
      </c>
      <c r="H95" s="1">
        <v>4.7</v>
      </c>
      <c r="I95" s="8">
        <f t="shared" si="1"/>
        <v>4.7549999999999999</v>
      </c>
    </row>
    <row r="96" spans="1:9" s="17" customFormat="1" ht="21.75" x14ac:dyDescent="0.5">
      <c r="A96" s="2">
        <v>78</v>
      </c>
      <c r="B96" s="5" t="s">
        <v>99</v>
      </c>
      <c r="C96" s="1">
        <v>4.97</v>
      </c>
      <c r="D96" s="1">
        <v>4.8600000000000003</v>
      </c>
      <c r="E96" s="1">
        <v>4.8899999999999997</v>
      </c>
      <c r="F96" s="1">
        <v>4.8899999999999997</v>
      </c>
      <c r="G96" s="1">
        <v>4.91</v>
      </c>
      <c r="H96" s="1">
        <v>4.25</v>
      </c>
      <c r="I96" s="8">
        <f t="shared" si="1"/>
        <v>4.7949999999999999</v>
      </c>
    </row>
    <row r="97" spans="1:14" s="17" customFormat="1" ht="21.75" x14ac:dyDescent="0.5">
      <c r="A97" s="2">
        <v>79</v>
      </c>
      <c r="B97" s="5" t="s">
        <v>100</v>
      </c>
      <c r="C97" s="3">
        <v>4.8499999999999996</v>
      </c>
      <c r="D97" s="1">
        <v>4.97</v>
      </c>
      <c r="E97" s="1">
        <v>4.9400000000000004</v>
      </c>
      <c r="F97" s="1">
        <v>4.92</v>
      </c>
      <c r="G97" s="1">
        <v>4.83</v>
      </c>
      <c r="H97" s="1">
        <v>5</v>
      </c>
      <c r="I97" s="8">
        <f t="shared" si="1"/>
        <v>4.918333333333333</v>
      </c>
    </row>
    <row r="98" spans="1:14" s="17" customFormat="1" ht="21.75" x14ac:dyDescent="0.5">
      <c r="A98" s="2">
        <v>80</v>
      </c>
      <c r="B98" s="5" t="s">
        <v>114</v>
      </c>
      <c r="C98" s="1">
        <v>4.96</v>
      </c>
      <c r="D98" s="1">
        <v>4.87</v>
      </c>
      <c r="E98" s="1">
        <v>4.8099999999999996</v>
      </c>
      <c r="F98" s="1">
        <v>4.87</v>
      </c>
      <c r="G98" s="1">
        <v>4.8600000000000003</v>
      </c>
      <c r="H98" s="1">
        <v>4.88</v>
      </c>
      <c r="I98" s="8">
        <f t="shared" si="1"/>
        <v>4.875</v>
      </c>
    </row>
    <row r="99" spans="1:14" s="17" customFormat="1" ht="21.75" x14ac:dyDescent="0.5">
      <c r="A99" s="2">
        <v>81</v>
      </c>
      <c r="B99" s="5" t="s">
        <v>115</v>
      </c>
      <c r="C99" s="1">
        <v>4.93</v>
      </c>
      <c r="D99" s="1">
        <v>4.93</v>
      </c>
      <c r="E99" s="1">
        <v>4.9000000000000004</v>
      </c>
      <c r="F99" s="1">
        <v>4.96</v>
      </c>
      <c r="G99" s="1">
        <v>4.82</v>
      </c>
      <c r="H99" s="1">
        <v>5</v>
      </c>
      <c r="I99" s="8">
        <f t="shared" si="1"/>
        <v>4.9233333333333329</v>
      </c>
    </row>
    <row r="100" spans="1:14" s="17" customFormat="1" ht="21.75" x14ac:dyDescent="0.5">
      <c r="A100" s="2">
        <v>82</v>
      </c>
      <c r="B100" s="5" t="s">
        <v>116</v>
      </c>
      <c r="C100" s="1">
        <v>4.83</v>
      </c>
      <c r="D100" s="1">
        <v>4.07</v>
      </c>
      <c r="E100" s="1">
        <v>4.7</v>
      </c>
      <c r="F100" s="1">
        <v>4.6900000000000004</v>
      </c>
      <c r="G100" s="1">
        <v>4.6900000000000004</v>
      </c>
      <c r="H100" s="1">
        <v>4.72</v>
      </c>
      <c r="I100" s="8">
        <f t="shared" si="1"/>
        <v>4.6166666666666671</v>
      </c>
    </row>
    <row r="101" spans="1:14" s="42" customFormat="1" ht="21.75" x14ac:dyDescent="0.5">
      <c r="A101" s="37"/>
      <c r="B101" s="43"/>
      <c r="C101" s="33"/>
      <c r="D101" s="33"/>
      <c r="E101" s="33"/>
      <c r="F101" s="33"/>
      <c r="G101" s="33"/>
      <c r="H101" s="33"/>
      <c r="I101" s="38"/>
    </row>
    <row r="102" spans="1:14" s="39" customFormat="1" ht="21.75" x14ac:dyDescent="0.5">
      <c r="A102" s="47" t="s">
        <v>10</v>
      </c>
      <c r="B102" s="47"/>
      <c r="C102" s="47"/>
      <c r="D102" s="47"/>
      <c r="E102" s="47"/>
      <c r="F102" s="47"/>
      <c r="G102" s="47"/>
      <c r="H102" s="47"/>
      <c r="I102" s="47"/>
      <c r="N102" s="38"/>
    </row>
    <row r="103" spans="1:14" s="39" customFormat="1" ht="21.75" x14ac:dyDescent="0.5">
      <c r="A103" s="48" t="s">
        <v>109</v>
      </c>
      <c r="B103" s="48"/>
      <c r="C103" s="48"/>
      <c r="D103" s="48"/>
      <c r="E103" s="48"/>
      <c r="F103" s="48"/>
      <c r="G103" s="48"/>
      <c r="H103" s="48"/>
      <c r="I103" s="48"/>
      <c r="N103" s="38"/>
    </row>
    <row r="104" spans="1:14" s="17" customFormat="1" ht="21.75" x14ac:dyDescent="0.5">
      <c r="A104" s="2">
        <v>83</v>
      </c>
      <c r="B104" s="5" t="s">
        <v>117</v>
      </c>
      <c r="C104" s="1">
        <v>4.96</v>
      </c>
      <c r="D104" s="1">
        <v>4.82</v>
      </c>
      <c r="E104" s="1">
        <v>4.8899999999999997</v>
      </c>
      <c r="F104" s="1">
        <v>4.93</v>
      </c>
      <c r="G104" s="1">
        <v>4.93</v>
      </c>
      <c r="H104" s="1">
        <v>4.83</v>
      </c>
      <c r="I104" s="8">
        <f t="shared" si="1"/>
        <v>4.8933333333333335</v>
      </c>
    </row>
    <row r="105" spans="1:14" s="17" customFormat="1" ht="21.75" x14ac:dyDescent="0.5">
      <c r="A105" s="2">
        <v>84</v>
      </c>
      <c r="B105" s="5" t="s">
        <v>118</v>
      </c>
      <c r="C105" s="1">
        <v>5</v>
      </c>
      <c r="D105" s="1">
        <v>5</v>
      </c>
      <c r="E105" s="1">
        <v>5</v>
      </c>
      <c r="F105" s="1">
        <v>5</v>
      </c>
      <c r="G105" s="1">
        <v>5</v>
      </c>
      <c r="H105" s="1">
        <v>4.54</v>
      </c>
      <c r="I105" s="8">
        <f t="shared" si="1"/>
        <v>4.9233333333333329</v>
      </c>
    </row>
    <row r="106" spans="1:14" s="17" customFormat="1" ht="21.75" x14ac:dyDescent="0.5">
      <c r="A106" s="2">
        <v>85</v>
      </c>
      <c r="B106" s="5" t="s">
        <v>106</v>
      </c>
      <c r="C106" s="1">
        <v>4.84</v>
      </c>
      <c r="D106" s="1">
        <v>4.7300000000000004</v>
      </c>
      <c r="E106" s="1">
        <v>4.75</v>
      </c>
      <c r="F106" s="1">
        <v>4.79</v>
      </c>
      <c r="G106" s="1">
        <v>4.74</v>
      </c>
      <c r="H106" s="1">
        <v>4.66</v>
      </c>
      <c r="I106" s="8">
        <f t="shared" si="1"/>
        <v>4.7516666666666669</v>
      </c>
    </row>
    <row r="107" spans="1:14" s="17" customFormat="1" ht="21.75" x14ac:dyDescent="0.45">
      <c r="A107" s="44" t="s">
        <v>107</v>
      </c>
      <c r="B107" s="45"/>
      <c r="C107" s="1">
        <f>C5+C6+C7+C8+C9+C10+C11+C12+C13+C14+C15+C16+C17+C18+C19+C20+C21+C22+C23+C24+C25+C26+C27+C28+C29+C30+C31+C32+C39+C40+C41+C42+C43+C44+C45+C46+C47+C48+C49+C50+C51+C52+C53+C54+C55+C56+C57+C58+C59+C60+C61+C62+C63+C64+C65+C74+C75+C76+C77+C78+C79+C80+C81+C82+C83+C84+C85+C86+C87+C88+C89+C90+C91+C92+C93+C94+C95+C96+C97+C98+C99+C100+C104+C105+C106</f>
        <v>417.00999999999993</v>
      </c>
      <c r="D107" s="1">
        <f t="shared" ref="D107:I107" si="3">D5+D6+D7+D8+D9+D10+D11+D12+D13+D14+D15+D16+D17+D18+D19+D20+D21+D22+D23+D24+D25+D26+D27+D28+D29+D30+D31+D32+D39+D40+D41+D42+D43+D44+D45+D46+D47+D48+D49+D50+D51+D52+D53+D54+D55+D56+D57+D58+D59+D60+D61+D62+D63+D64+D65+D74+D75+D76+D77+D78+D79+D80+D81+D82+D83+D84+D85+D86+D87+D88+D89+D90+D91+D92+D93+D94+D95+D96+D97+D98+D99+D100+D104+D105+D106</f>
        <v>412.26</v>
      </c>
      <c r="E107" s="1">
        <f t="shared" si="3"/>
        <v>413.23999999999978</v>
      </c>
      <c r="F107" s="1">
        <f t="shared" si="3"/>
        <v>415.96999999999997</v>
      </c>
      <c r="G107" s="1">
        <f t="shared" si="3"/>
        <v>414.48000000000013</v>
      </c>
      <c r="H107" s="1">
        <f t="shared" si="3"/>
        <v>410.28000000000009</v>
      </c>
      <c r="I107" s="15">
        <f t="shared" si="3"/>
        <v>404.61166666666679</v>
      </c>
    </row>
    <row r="108" spans="1:14" s="17" customFormat="1" ht="21.75" x14ac:dyDescent="0.45">
      <c r="A108" s="44" t="s">
        <v>8</v>
      </c>
      <c r="B108" s="45"/>
      <c r="C108" s="15">
        <f>417.01/85</f>
        <v>4.9059999999999997</v>
      </c>
      <c r="D108" s="15">
        <f>412.26/85</f>
        <v>4.8501176470588234</v>
      </c>
      <c r="E108" s="15">
        <f>413.24/85</f>
        <v>4.8616470588235297</v>
      </c>
      <c r="F108" s="15">
        <f>415.97/85</f>
        <v>4.8937647058823535</v>
      </c>
      <c r="G108" s="15">
        <f>414.48/85</f>
        <v>4.876235294117647</v>
      </c>
      <c r="H108" s="15">
        <f>410.28/85</f>
        <v>4.8268235294117643</v>
      </c>
      <c r="I108" s="15">
        <f>404.61/85</f>
        <v>4.7601176470588236</v>
      </c>
    </row>
    <row r="109" spans="1:14" s="17" customFormat="1" ht="21.75" x14ac:dyDescent="0.5">
      <c r="A109" s="46" t="s">
        <v>9</v>
      </c>
      <c r="B109" s="46"/>
      <c r="C109" s="28">
        <f>4.91*100/5</f>
        <v>98.2</v>
      </c>
      <c r="D109" s="28">
        <f>4.85*100/5</f>
        <v>96.999999999999986</v>
      </c>
      <c r="E109" s="28">
        <f>4.86*100/5</f>
        <v>97.200000000000017</v>
      </c>
      <c r="F109" s="28">
        <f>4.89*100/5</f>
        <v>97.799999999999983</v>
      </c>
      <c r="G109" s="28">
        <f>4.88*100/5</f>
        <v>97.6</v>
      </c>
      <c r="H109" s="28">
        <f>4.83*100/5</f>
        <v>96.6</v>
      </c>
      <c r="I109" s="15">
        <f>4.76*100/5</f>
        <v>95.2</v>
      </c>
    </row>
  </sheetData>
  <mergeCells count="23">
    <mergeCell ref="I37:I38"/>
    <mergeCell ref="A1:H1"/>
    <mergeCell ref="A2:H2"/>
    <mergeCell ref="A3:A4"/>
    <mergeCell ref="B3:B4"/>
    <mergeCell ref="C3:H3"/>
    <mergeCell ref="I3:I4"/>
    <mergeCell ref="A35:H35"/>
    <mergeCell ref="A36:H36"/>
    <mergeCell ref="A37:A38"/>
    <mergeCell ref="B37:B38"/>
    <mergeCell ref="C37:H37"/>
    <mergeCell ref="A107:B107"/>
    <mergeCell ref="A108:B108"/>
    <mergeCell ref="A109:B109"/>
    <mergeCell ref="A70:I70"/>
    <mergeCell ref="A71:I71"/>
    <mergeCell ref="A102:I102"/>
    <mergeCell ref="A103:I103"/>
    <mergeCell ref="A72:A73"/>
    <mergeCell ref="B72:B73"/>
    <mergeCell ref="C72:H72"/>
    <mergeCell ref="I72:I7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A671-40ED-48E9-BEBD-AE8CC165FCA2}">
  <dimension ref="A1:I98"/>
  <sheetViews>
    <sheetView zoomScaleNormal="100" workbookViewId="0">
      <selection activeCell="E12" sqref="E12"/>
    </sheetView>
  </sheetViews>
  <sheetFormatPr defaultRowHeight="14.25" x14ac:dyDescent="0.2"/>
  <cols>
    <col min="1" max="1" width="2.875" customWidth="1"/>
    <col min="2" max="2" width="21.5" customWidth="1"/>
    <col min="3" max="3" width="7.75" customWidth="1"/>
    <col min="4" max="4" width="8.25" customWidth="1"/>
    <col min="5" max="5" width="7.875" customWidth="1"/>
    <col min="6" max="6" width="7.75" customWidth="1"/>
    <col min="7" max="7" width="8.125" customWidth="1"/>
    <col min="8" max="8" width="7.75" customWidth="1"/>
    <col min="9" max="9" width="10" bestFit="1" customWidth="1"/>
  </cols>
  <sheetData>
    <row r="1" spans="1:9" ht="21.75" x14ac:dyDescent="0.2">
      <c r="A1" s="57" t="s">
        <v>10</v>
      </c>
      <c r="B1" s="57"/>
      <c r="C1" s="57"/>
      <c r="D1" s="57"/>
      <c r="E1" s="57"/>
      <c r="F1" s="57"/>
      <c r="G1" s="57"/>
      <c r="H1" s="57"/>
    </row>
    <row r="2" spans="1:9" ht="21.75" x14ac:dyDescent="0.2">
      <c r="A2" s="57" t="s">
        <v>84</v>
      </c>
      <c r="B2" s="57"/>
      <c r="C2" s="57"/>
      <c r="D2" s="57"/>
      <c r="E2" s="57"/>
      <c r="F2" s="57"/>
      <c r="G2" s="57"/>
      <c r="H2" s="57"/>
    </row>
    <row r="3" spans="1:9" ht="21.75" x14ac:dyDescent="0.5">
      <c r="A3" s="58" t="s">
        <v>0</v>
      </c>
      <c r="B3" s="58" t="s">
        <v>1</v>
      </c>
      <c r="C3" s="59" t="s">
        <v>11</v>
      </c>
      <c r="D3" s="59"/>
      <c r="E3" s="59"/>
      <c r="F3" s="59"/>
      <c r="G3" s="59"/>
      <c r="H3" s="59"/>
      <c r="I3" s="60" t="s">
        <v>80</v>
      </c>
    </row>
    <row r="4" spans="1:9" ht="21.75" x14ac:dyDescent="0.2">
      <c r="A4" s="58"/>
      <c r="B4" s="58"/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6" t="s">
        <v>7</v>
      </c>
      <c r="I4" s="61"/>
    </row>
    <row r="5" spans="1:9" s="4" customFormat="1" ht="21.75" x14ac:dyDescent="0.5">
      <c r="A5" s="2">
        <v>1</v>
      </c>
      <c r="B5" s="7" t="s">
        <v>12</v>
      </c>
      <c r="C5" s="1">
        <v>5</v>
      </c>
      <c r="D5" s="1"/>
      <c r="E5" s="1"/>
      <c r="F5" s="1"/>
      <c r="G5" s="1"/>
      <c r="H5" s="1"/>
      <c r="I5" s="8">
        <f>(C5+D5+E5+F5+G5+H5)/6</f>
        <v>0.83333333333333337</v>
      </c>
    </row>
    <row r="6" spans="1:9" s="4" customFormat="1" ht="21.75" x14ac:dyDescent="0.5">
      <c r="A6" s="2">
        <v>2</v>
      </c>
      <c r="B6" s="7" t="s">
        <v>13</v>
      </c>
      <c r="C6" s="1"/>
      <c r="D6" s="1"/>
      <c r="E6" s="1"/>
      <c r="F6" s="1"/>
      <c r="G6" s="1"/>
      <c r="H6" s="1"/>
      <c r="I6" s="8">
        <f t="shared" ref="I6:I30" si="0">(C6+D6+E6+F6+G6+H6)/6</f>
        <v>0</v>
      </c>
    </row>
    <row r="7" spans="1:9" s="4" customFormat="1" ht="21.75" x14ac:dyDescent="0.5">
      <c r="A7" s="2">
        <v>3</v>
      </c>
      <c r="B7" s="7" t="s">
        <v>14</v>
      </c>
      <c r="C7" s="1"/>
      <c r="D7" s="1"/>
      <c r="E7" s="1"/>
      <c r="F7" s="1"/>
      <c r="G7" s="1"/>
      <c r="H7" s="1"/>
      <c r="I7" s="8">
        <f t="shared" si="0"/>
        <v>0</v>
      </c>
    </row>
    <row r="8" spans="1:9" s="4" customFormat="1" ht="21.75" x14ac:dyDescent="0.5">
      <c r="A8" s="2">
        <v>4</v>
      </c>
      <c r="B8" s="7" t="s">
        <v>15</v>
      </c>
      <c r="C8" s="1"/>
      <c r="D8" s="1"/>
      <c r="E8" s="1"/>
      <c r="F8" s="1"/>
      <c r="G8" s="1"/>
      <c r="H8" s="1"/>
      <c r="I8" s="8">
        <f t="shared" si="0"/>
        <v>0</v>
      </c>
    </row>
    <row r="9" spans="1:9" s="4" customFormat="1" ht="21.75" x14ac:dyDescent="0.5">
      <c r="A9" s="2">
        <v>5</v>
      </c>
      <c r="B9" s="7" t="s">
        <v>16</v>
      </c>
      <c r="C9" s="1"/>
      <c r="D9" s="1"/>
      <c r="E9" s="1"/>
      <c r="F9" s="1"/>
      <c r="G9" s="1"/>
      <c r="H9" s="1"/>
      <c r="I9" s="8">
        <f>(C9+D9+E9+F9+G9+H9)/6</f>
        <v>0</v>
      </c>
    </row>
    <row r="10" spans="1:9" s="4" customFormat="1" ht="21.75" x14ac:dyDescent="0.5">
      <c r="A10" s="2">
        <v>6</v>
      </c>
      <c r="B10" s="7" t="s">
        <v>17</v>
      </c>
      <c r="C10" s="1"/>
      <c r="D10" s="1"/>
      <c r="E10" s="1"/>
      <c r="F10" s="1"/>
      <c r="G10" s="1"/>
      <c r="H10" s="1"/>
      <c r="I10" s="8">
        <f t="shared" si="0"/>
        <v>0</v>
      </c>
    </row>
    <row r="11" spans="1:9" s="4" customFormat="1" ht="21.75" x14ac:dyDescent="0.5">
      <c r="A11" s="2">
        <v>7</v>
      </c>
      <c r="B11" s="9" t="s">
        <v>18</v>
      </c>
      <c r="C11" s="1"/>
      <c r="D11" s="1"/>
      <c r="E11" s="1"/>
      <c r="F11" s="1"/>
      <c r="G11" s="1"/>
      <c r="H11" s="1"/>
      <c r="I11" s="8">
        <f t="shared" si="0"/>
        <v>0</v>
      </c>
    </row>
    <row r="12" spans="1:9" s="4" customFormat="1" ht="21.75" x14ac:dyDescent="0.5">
      <c r="A12" s="2">
        <v>8</v>
      </c>
      <c r="B12" s="9" t="s">
        <v>19</v>
      </c>
      <c r="C12" s="1"/>
      <c r="D12" s="1"/>
      <c r="E12" s="1"/>
      <c r="F12" s="1"/>
      <c r="G12" s="1"/>
      <c r="H12" s="1"/>
      <c r="I12" s="8">
        <f t="shared" si="0"/>
        <v>0</v>
      </c>
    </row>
    <row r="13" spans="1:9" s="4" customFormat="1" ht="21.75" x14ac:dyDescent="0.5">
      <c r="A13" s="2">
        <v>9</v>
      </c>
      <c r="B13" s="9" t="s">
        <v>20</v>
      </c>
      <c r="C13" s="1"/>
      <c r="D13" s="1"/>
      <c r="E13" s="1"/>
      <c r="F13" s="1"/>
      <c r="G13" s="1"/>
      <c r="H13" s="1"/>
      <c r="I13" s="8">
        <f t="shared" si="0"/>
        <v>0</v>
      </c>
    </row>
    <row r="14" spans="1:9" s="4" customFormat="1" ht="21.75" x14ac:dyDescent="0.5">
      <c r="A14" s="2">
        <v>10</v>
      </c>
      <c r="B14" s="9" t="s">
        <v>21</v>
      </c>
      <c r="C14" s="1"/>
      <c r="D14" s="1"/>
      <c r="E14" s="1"/>
      <c r="F14" s="1"/>
      <c r="G14" s="1"/>
      <c r="H14" s="1"/>
      <c r="I14" s="8">
        <f t="shared" si="0"/>
        <v>0</v>
      </c>
    </row>
    <row r="15" spans="1:9" s="4" customFormat="1" ht="21.75" x14ac:dyDescent="0.5">
      <c r="A15" s="2">
        <v>11</v>
      </c>
      <c r="B15" s="9" t="s">
        <v>22</v>
      </c>
      <c r="C15" s="1"/>
      <c r="D15" s="1"/>
      <c r="E15" s="1"/>
      <c r="F15" s="1"/>
      <c r="G15" s="1"/>
      <c r="H15" s="1"/>
      <c r="I15" s="8">
        <f t="shared" si="0"/>
        <v>0</v>
      </c>
    </row>
    <row r="16" spans="1:9" s="4" customFormat="1" ht="21.75" x14ac:dyDescent="0.5">
      <c r="A16" s="2">
        <v>12</v>
      </c>
      <c r="B16" s="5" t="s">
        <v>26</v>
      </c>
      <c r="C16" s="1"/>
      <c r="D16" s="1"/>
      <c r="E16" s="1"/>
      <c r="F16" s="1"/>
      <c r="G16" s="1"/>
      <c r="H16" s="1"/>
      <c r="I16" s="8">
        <f t="shared" si="0"/>
        <v>0</v>
      </c>
    </row>
    <row r="17" spans="1:9" s="4" customFormat="1" ht="21.75" x14ac:dyDescent="0.5">
      <c r="A17" s="2">
        <v>13</v>
      </c>
      <c r="B17" s="9" t="s">
        <v>23</v>
      </c>
      <c r="C17" s="1"/>
      <c r="D17" s="1"/>
      <c r="E17" s="1"/>
      <c r="F17" s="1"/>
      <c r="G17" s="1"/>
      <c r="H17" s="1"/>
      <c r="I17" s="8">
        <f t="shared" si="0"/>
        <v>0</v>
      </c>
    </row>
    <row r="18" spans="1:9" s="4" customFormat="1" ht="21.75" x14ac:dyDescent="0.5">
      <c r="A18" s="2">
        <v>14</v>
      </c>
      <c r="B18" s="10" t="s">
        <v>24</v>
      </c>
      <c r="C18" s="1"/>
      <c r="D18" s="1"/>
      <c r="E18" s="1"/>
      <c r="F18" s="1"/>
      <c r="G18" s="1"/>
      <c r="H18" s="1"/>
      <c r="I18" s="8">
        <f t="shared" si="0"/>
        <v>0</v>
      </c>
    </row>
    <row r="19" spans="1:9" s="4" customFormat="1" ht="21.75" x14ac:dyDescent="0.5">
      <c r="A19" s="2">
        <v>15</v>
      </c>
      <c r="B19" s="5" t="s">
        <v>25</v>
      </c>
      <c r="C19" s="1"/>
      <c r="D19" s="1"/>
      <c r="E19" s="1"/>
      <c r="F19" s="1"/>
      <c r="G19" s="1"/>
      <c r="H19" s="1"/>
      <c r="I19" s="8">
        <f t="shared" si="0"/>
        <v>0</v>
      </c>
    </row>
    <row r="20" spans="1:9" s="4" customFormat="1" ht="21.75" x14ac:dyDescent="0.5">
      <c r="A20" s="2">
        <v>16</v>
      </c>
      <c r="B20" s="5" t="s">
        <v>27</v>
      </c>
      <c r="C20" s="1"/>
      <c r="D20" s="1"/>
      <c r="E20" s="1"/>
      <c r="F20" s="1"/>
      <c r="G20" s="1"/>
      <c r="H20" s="1"/>
      <c r="I20" s="8">
        <f t="shared" si="0"/>
        <v>0</v>
      </c>
    </row>
    <row r="21" spans="1:9" s="4" customFormat="1" ht="21.75" x14ac:dyDescent="0.5">
      <c r="A21" s="2">
        <v>17</v>
      </c>
      <c r="B21" s="5" t="s">
        <v>29</v>
      </c>
      <c r="C21" s="1"/>
      <c r="D21" s="1"/>
      <c r="E21" s="1"/>
      <c r="F21" s="1"/>
      <c r="G21" s="1"/>
      <c r="H21" s="1"/>
      <c r="I21" s="8">
        <f t="shared" si="0"/>
        <v>0</v>
      </c>
    </row>
    <row r="22" spans="1:9" s="4" customFormat="1" ht="21.75" x14ac:dyDescent="0.5">
      <c r="A22" s="2">
        <v>18</v>
      </c>
      <c r="B22" s="3" t="s">
        <v>32</v>
      </c>
      <c r="C22" s="1"/>
      <c r="D22" s="1"/>
      <c r="E22" s="1"/>
      <c r="F22" s="1"/>
      <c r="G22" s="1"/>
      <c r="H22" s="1"/>
      <c r="I22" s="8">
        <f t="shared" si="0"/>
        <v>0</v>
      </c>
    </row>
    <row r="23" spans="1:9" s="4" customFormat="1" ht="21.75" x14ac:dyDescent="0.5">
      <c r="A23" s="2">
        <v>19</v>
      </c>
      <c r="B23" s="3" t="s">
        <v>86</v>
      </c>
      <c r="C23" s="1"/>
      <c r="D23" s="1"/>
      <c r="E23" s="1"/>
      <c r="F23" s="1"/>
      <c r="G23" s="1"/>
      <c r="H23" s="1"/>
      <c r="I23" s="8">
        <f t="shared" si="0"/>
        <v>0</v>
      </c>
    </row>
    <row r="24" spans="1:9" s="4" customFormat="1" ht="21.75" x14ac:dyDescent="0.5">
      <c r="A24" s="2">
        <v>20</v>
      </c>
      <c r="B24" s="19" t="s">
        <v>30</v>
      </c>
      <c r="C24" s="3"/>
      <c r="D24" s="1"/>
      <c r="E24" s="1"/>
      <c r="F24" s="1"/>
      <c r="G24" s="1"/>
      <c r="H24" s="1"/>
      <c r="I24" s="1">
        <v>5</v>
      </c>
    </row>
    <row r="25" spans="1:9" s="4" customFormat="1" ht="21.75" x14ac:dyDescent="0.5">
      <c r="A25" s="2">
        <v>21</v>
      </c>
      <c r="B25" s="3" t="s">
        <v>31</v>
      </c>
      <c r="C25" s="1"/>
      <c r="D25" s="1"/>
      <c r="E25" s="1"/>
      <c r="F25" s="1"/>
      <c r="G25" s="1"/>
      <c r="H25" s="1"/>
      <c r="I25" s="8">
        <f t="shared" si="0"/>
        <v>0</v>
      </c>
    </row>
    <row r="26" spans="1:9" s="4" customFormat="1" ht="21.75" x14ac:dyDescent="0.5">
      <c r="A26" s="2">
        <v>22</v>
      </c>
      <c r="B26" s="3" t="s">
        <v>33</v>
      </c>
      <c r="C26" s="1"/>
      <c r="D26" s="1"/>
      <c r="E26" s="1"/>
      <c r="F26" s="1"/>
      <c r="G26" s="1"/>
      <c r="H26" s="1"/>
      <c r="I26" s="8">
        <f t="shared" si="0"/>
        <v>0</v>
      </c>
    </row>
    <row r="27" spans="1:9" s="4" customFormat="1" ht="21.75" x14ac:dyDescent="0.5">
      <c r="A27" s="2">
        <v>23</v>
      </c>
      <c r="B27" s="5" t="s">
        <v>34</v>
      </c>
      <c r="C27" s="1"/>
      <c r="D27" s="1"/>
      <c r="E27" s="1"/>
      <c r="F27" s="1"/>
      <c r="G27" s="1"/>
      <c r="H27" s="1"/>
      <c r="I27" s="8">
        <f t="shared" si="0"/>
        <v>0</v>
      </c>
    </row>
    <row r="28" spans="1:9" s="4" customFormat="1" ht="21.75" x14ac:dyDescent="0.5">
      <c r="A28" s="2">
        <v>24</v>
      </c>
      <c r="B28" s="5" t="s">
        <v>35</v>
      </c>
      <c r="C28" s="1"/>
      <c r="D28" s="1"/>
      <c r="E28" s="1"/>
      <c r="F28" s="1"/>
      <c r="G28" s="1"/>
      <c r="H28" s="1"/>
      <c r="I28" s="8">
        <f t="shared" si="0"/>
        <v>0</v>
      </c>
    </row>
    <row r="29" spans="1:9" s="4" customFormat="1" ht="21.75" x14ac:dyDescent="0.5">
      <c r="A29" s="2">
        <v>25</v>
      </c>
      <c r="B29" s="5" t="s">
        <v>36</v>
      </c>
      <c r="C29" s="1"/>
      <c r="D29" s="1"/>
      <c r="E29" s="1"/>
      <c r="F29" s="1"/>
      <c r="G29" s="1"/>
      <c r="H29" s="1"/>
      <c r="I29" s="8">
        <f t="shared" si="0"/>
        <v>0</v>
      </c>
    </row>
    <row r="30" spans="1:9" s="4" customFormat="1" ht="21.75" x14ac:dyDescent="0.5">
      <c r="A30" s="2">
        <v>26</v>
      </c>
      <c r="B30" s="5" t="s">
        <v>37</v>
      </c>
      <c r="C30" s="1"/>
      <c r="D30" s="1"/>
      <c r="E30" s="1"/>
      <c r="F30" s="1"/>
      <c r="G30" s="1"/>
      <c r="H30" s="1"/>
      <c r="I30" s="8">
        <f t="shared" si="0"/>
        <v>0</v>
      </c>
    </row>
    <row r="31" spans="1:9" s="4" customFormat="1" ht="21.75" x14ac:dyDescent="0.5">
      <c r="A31" s="2">
        <v>27</v>
      </c>
      <c r="B31" s="5" t="s">
        <v>38</v>
      </c>
      <c r="C31" s="1"/>
      <c r="D31" s="1"/>
      <c r="E31" s="1"/>
      <c r="F31" s="1"/>
      <c r="G31" s="1"/>
      <c r="H31" s="1"/>
      <c r="I31" s="1">
        <v>5</v>
      </c>
    </row>
    <row r="32" spans="1:9" s="4" customFormat="1" ht="21.75" x14ac:dyDescent="0.5">
      <c r="A32" s="2">
        <v>28</v>
      </c>
      <c r="B32" s="5" t="s">
        <v>39</v>
      </c>
      <c r="C32" s="1"/>
      <c r="D32" s="1"/>
      <c r="E32" s="1"/>
      <c r="F32" s="1"/>
      <c r="G32" s="1"/>
      <c r="H32" s="1"/>
      <c r="I32" s="8">
        <f>(C32+D32+E32+F32+G32+H32)/6</f>
        <v>0</v>
      </c>
    </row>
    <row r="33" spans="1:9" s="4" customFormat="1" ht="24" x14ac:dyDescent="0.5">
      <c r="A33" s="11"/>
      <c r="B33" s="24"/>
      <c r="C33" s="13"/>
      <c r="D33" s="13"/>
      <c r="E33" s="13"/>
      <c r="F33" s="13"/>
      <c r="G33" s="13"/>
      <c r="H33" s="13"/>
      <c r="I33" s="3"/>
    </row>
    <row r="34" spans="1:9" s="4" customFormat="1" ht="21.75" x14ac:dyDescent="0.2">
      <c r="A34" s="47" t="s">
        <v>10</v>
      </c>
      <c r="B34" s="47"/>
      <c r="C34" s="47"/>
      <c r="D34" s="47"/>
      <c r="E34" s="47"/>
      <c r="F34" s="47"/>
      <c r="G34" s="47"/>
      <c r="H34" s="47"/>
    </row>
    <row r="35" spans="1:9" s="4" customFormat="1" ht="21.75" x14ac:dyDescent="0.2">
      <c r="A35" s="47" t="s">
        <v>85</v>
      </c>
      <c r="B35" s="47"/>
      <c r="C35" s="47"/>
      <c r="D35" s="47"/>
      <c r="E35" s="47"/>
      <c r="F35" s="47"/>
      <c r="G35" s="47"/>
      <c r="H35" s="47"/>
    </row>
    <row r="36" spans="1:9" s="4" customFormat="1" ht="21.75" x14ac:dyDescent="0.5">
      <c r="A36" s="55" t="s">
        <v>0</v>
      </c>
      <c r="B36" s="55" t="s">
        <v>1</v>
      </c>
      <c r="C36" s="56" t="s">
        <v>11</v>
      </c>
      <c r="D36" s="56"/>
      <c r="E36" s="56"/>
      <c r="F36" s="56"/>
      <c r="G36" s="56"/>
      <c r="H36" s="56"/>
      <c r="I36" s="49" t="s">
        <v>80</v>
      </c>
    </row>
    <row r="37" spans="1:9" s="4" customFormat="1" ht="21.75" x14ac:dyDescent="0.2">
      <c r="A37" s="55"/>
      <c r="B37" s="55"/>
      <c r="C37" s="20" t="s">
        <v>2</v>
      </c>
      <c r="D37" s="20" t="s">
        <v>3</v>
      </c>
      <c r="E37" s="20" t="s">
        <v>4</v>
      </c>
      <c r="F37" s="20" t="s">
        <v>5</v>
      </c>
      <c r="G37" s="20" t="s">
        <v>6</v>
      </c>
      <c r="H37" s="14" t="s">
        <v>7</v>
      </c>
      <c r="I37" s="50"/>
    </row>
    <row r="38" spans="1:9" s="4" customFormat="1" ht="21.75" x14ac:dyDescent="0.5">
      <c r="A38" s="2">
        <v>29</v>
      </c>
      <c r="B38" s="5" t="s">
        <v>40</v>
      </c>
      <c r="C38" s="1"/>
      <c r="D38" s="1"/>
      <c r="E38" s="1"/>
      <c r="F38" s="1"/>
      <c r="G38" s="1"/>
      <c r="H38" s="1"/>
      <c r="I38" s="8">
        <f>(C38+D38+E38+F38+G38+H38)/6</f>
        <v>0</v>
      </c>
    </row>
    <row r="39" spans="1:9" s="4" customFormat="1" ht="21.75" x14ac:dyDescent="0.5">
      <c r="A39" s="2">
        <v>30</v>
      </c>
      <c r="B39" s="5" t="s">
        <v>42</v>
      </c>
      <c r="C39" s="15"/>
      <c r="D39" s="15"/>
      <c r="E39" s="15"/>
      <c r="F39" s="15"/>
      <c r="G39" s="15"/>
      <c r="H39" s="15"/>
      <c r="I39" s="8">
        <f t="shared" ref="I39:I95" si="1">(C39+D39+E39+F39+G39+H39)/6</f>
        <v>0</v>
      </c>
    </row>
    <row r="40" spans="1:9" s="4" customFormat="1" ht="21.75" x14ac:dyDescent="0.5">
      <c r="A40" s="2">
        <v>31</v>
      </c>
      <c r="B40" s="5" t="s">
        <v>43</v>
      </c>
      <c r="C40" s="1"/>
      <c r="D40" s="1"/>
      <c r="E40" s="1"/>
      <c r="F40" s="1"/>
      <c r="G40" s="1"/>
      <c r="H40" s="1"/>
      <c r="I40" s="8">
        <f t="shared" si="1"/>
        <v>0</v>
      </c>
    </row>
    <row r="41" spans="1:9" s="4" customFormat="1" ht="21.75" x14ac:dyDescent="0.5">
      <c r="A41" s="2">
        <v>32</v>
      </c>
      <c r="B41" s="5" t="s">
        <v>78</v>
      </c>
      <c r="C41" s="1"/>
      <c r="D41" s="1"/>
      <c r="E41" s="1"/>
      <c r="F41" s="1"/>
      <c r="G41" s="1"/>
      <c r="H41" s="1"/>
      <c r="I41" s="8">
        <f t="shared" si="1"/>
        <v>0</v>
      </c>
    </row>
    <row r="42" spans="1:9" s="4" customFormat="1" ht="21.75" x14ac:dyDescent="0.5">
      <c r="A42" s="2">
        <v>33</v>
      </c>
      <c r="B42" s="5" t="s">
        <v>70</v>
      </c>
      <c r="C42" s="1"/>
      <c r="D42" s="1"/>
      <c r="E42" s="1"/>
      <c r="F42" s="1"/>
      <c r="G42" s="1"/>
      <c r="H42" s="1"/>
      <c r="I42" s="8">
        <f t="shared" si="1"/>
        <v>0</v>
      </c>
    </row>
    <row r="43" spans="1:9" s="4" customFormat="1" ht="21.75" x14ac:dyDescent="0.5">
      <c r="A43" s="2">
        <v>34</v>
      </c>
      <c r="B43" s="5" t="s">
        <v>44</v>
      </c>
      <c r="C43" s="1"/>
      <c r="D43" s="1"/>
      <c r="E43" s="1"/>
      <c r="F43" s="1"/>
      <c r="G43" s="1"/>
      <c r="H43" s="1"/>
      <c r="I43" s="8">
        <f t="shared" si="1"/>
        <v>0</v>
      </c>
    </row>
    <row r="44" spans="1:9" s="4" customFormat="1" ht="21.75" x14ac:dyDescent="0.5">
      <c r="A44" s="2">
        <v>35</v>
      </c>
      <c r="B44" s="3" t="s">
        <v>45</v>
      </c>
      <c r="C44" s="1"/>
      <c r="D44" s="1"/>
      <c r="E44" s="1"/>
      <c r="F44" s="1"/>
      <c r="G44" s="1"/>
      <c r="H44" s="1"/>
      <c r="I44" s="8">
        <f t="shared" si="1"/>
        <v>0</v>
      </c>
    </row>
    <row r="45" spans="1:9" s="4" customFormat="1" ht="21.75" x14ac:dyDescent="0.5">
      <c r="A45" s="2">
        <v>36</v>
      </c>
      <c r="B45" s="3" t="s">
        <v>46</v>
      </c>
      <c r="C45" s="1"/>
      <c r="D45" s="1"/>
      <c r="E45" s="1"/>
      <c r="F45" s="1"/>
      <c r="G45" s="1"/>
      <c r="H45" s="1"/>
      <c r="I45" s="8">
        <f t="shared" si="1"/>
        <v>0</v>
      </c>
    </row>
    <row r="46" spans="1:9" s="4" customFormat="1" ht="21.75" x14ac:dyDescent="0.5">
      <c r="A46" s="2">
        <v>37</v>
      </c>
      <c r="B46" s="3" t="s">
        <v>47</v>
      </c>
      <c r="C46" s="1"/>
      <c r="D46" s="1"/>
      <c r="E46" s="1"/>
      <c r="F46" s="1"/>
      <c r="G46" s="1"/>
      <c r="H46" s="1"/>
      <c r="I46" s="8">
        <f t="shared" si="1"/>
        <v>0</v>
      </c>
    </row>
    <row r="47" spans="1:9" s="4" customFormat="1" ht="21.75" x14ac:dyDescent="0.5">
      <c r="A47" s="2">
        <v>38</v>
      </c>
      <c r="B47" s="3" t="s">
        <v>48</v>
      </c>
      <c r="C47" s="1"/>
      <c r="D47" s="1"/>
      <c r="E47" s="1"/>
      <c r="F47" s="1"/>
      <c r="G47" s="1"/>
      <c r="H47" s="1"/>
      <c r="I47" s="8">
        <f t="shared" si="1"/>
        <v>0</v>
      </c>
    </row>
    <row r="48" spans="1:9" s="4" customFormat="1" ht="21.75" x14ac:dyDescent="0.5">
      <c r="A48" s="2">
        <v>39</v>
      </c>
      <c r="B48" s="3" t="s">
        <v>49</v>
      </c>
      <c r="C48" s="1"/>
      <c r="D48" s="1"/>
      <c r="E48" s="1"/>
      <c r="F48" s="1"/>
      <c r="G48" s="1"/>
      <c r="H48" s="1"/>
      <c r="I48" s="8">
        <f t="shared" si="1"/>
        <v>0</v>
      </c>
    </row>
    <row r="49" spans="1:9" s="4" customFormat="1" ht="21.75" x14ac:dyDescent="0.5">
      <c r="A49" s="2">
        <v>40</v>
      </c>
      <c r="B49" s="5" t="s">
        <v>50</v>
      </c>
      <c r="C49" s="1"/>
      <c r="D49" s="1"/>
      <c r="E49" s="1"/>
      <c r="F49" s="1"/>
      <c r="G49" s="1"/>
      <c r="H49" s="1"/>
      <c r="I49" s="8">
        <f t="shared" si="1"/>
        <v>0</v>
      </c>
    </row>
    <row r="50" spans="1:9" s="4" customFormat="1" ht="21.75" x14ac:dyDescent="0.5">
      <c r="A50" s="2">
        <v>41</v>
      </c>
      <c r="B50" s="5" t="s">
        <v>51</v>
      </c>
      <c r="C50" s="1"/>
      <c r="D50" s="1"/>
      <c r="E50" s="1"/>
      <c r="F50" s="1"/>
      <c r="G50" s="1"/>
      <c r="H50" s="1"/>
      <c r="I50" s="8">
        <f t="shared" si="1"/>
        <v>0</v>
      </c>
    </row>
    <row r="51" spans="1:9" s="4" customFormat="1" ht="21.75" x14ac:dyDescent="0.5">
      <c r="A51" s="2">
        <v>42</v>
      </c>
      <c r="B51" s="5" t="s">
        <v>52</v>
      </c>
      <c r="C51" s="1"/>
      <c r="D51" s="1"/>
      <c r="E51" s="1"/>
      <c r="F51" s="1"/>
      <c r="G51" s="1"/>
      <c r="H51" s="1"/>
      <c r="I51" s="8">
        <f t="shared" si="1"/>
        <v>0</v>
      </c>
    </row>
    <row r="52" spans="1:9" s="4" customFormat="1" ht="21.75" x14ac:dyDescent="0.5">
      <c r="A52" s="2">
        <v>43</v>
      </c>
      <c r="B52" s="5" t="s">
        <v>53</v>
      </c>
      <c r="C52" s="1"/>
      <c r="D52" s="1"/>
      <c r="E52" s="1"/>
      <c r="F52" s="1"/>
      <c r="G52" s="1"/>
      <c r="H52" s="1"/>
      <c r="I52" s="8">
        <f t="shared" si="1"/>
        <v>0</v>
      </c>
    </row>
    <row r="53" spans="1:9" s="4" customFormat="1" ht="21.75" x14ac:dyDescent="0.5">
      <c r="A53" s="2">
        <v>44</v>
      </c>
      <c r="B53" s="5" t="s">
        <v>54</v>
      </c>
      <c r="C53" s="1"/>
      <c r="D53" s="1"/>
      <c r="E53" s="1"/>
      <c r="F53" s="1"/>
      <c r="G53" s="1"/>
      <c r="H53" s="1"/>
      <c r="I53" s="8">
        <f t="shared" si="1"/>
        <v>0</v>
      </c>
    </row>
    <row r="54" spans="1:9" s="4" customFormat="1" ht="21.75" x14ac:dyDescent="0.5">
      <c r="A54" s="2">
        <v>45</v>
      </c>
      <c r="B54" s="5" t="s">
        <v>60</v>
      </c>
      <c r="C54" s="1"/>
      <c r="D54" s="1"/>
      <c r="E54" s="1"/>
      <c r="F54" s="1"/>
      <c r="G54" s="1"/>
      <c r="H54" s="1"/>
      <c r="I54" s="8">
        <f t="shared" si="1"/>
        <v>0</v>
      </c>
    </row>
    <row r="55" spans="1:9" s="4" customFormat="1" ht="21.75" x14ac:dyDescent="0.5">
      <c r="A55" s="2">
        <v>46</v>
      </c>
      <c r="B55" s="5" t="s">
        <v>87</v>
      </c>
      <c r="C55" s="1"/>
      <c r="D55" s="1"/>
      <c r="E55" s="1"/>
      <c r="F55" s="1"/>
      <c r="G55" s="1"/>
      <c r="H55" s="1"/>
      <c r="I55" s="8">
        <f t="shared" si="1"/>
        <v>0</v>
      </c>
    </row>
    <row r="56" spans="1:9" s="4" customFormat="1" ht="21.75" x14ac:dyDescent="0.5">
      <c r="A56" s="2">
        <v>47</v>
      </c>
      <c r="B56" s="5" t="s">
        <v>88</v>
      </c>
      <c r="C56" s="1"/>
      <c r="D56" s="1"/>
      <c r="E56" s="1"/>
      <c r="F56" s="1"/>
      <c r="G56" s="1"/>
      <c r="H56" s="1"/>
      <c r="I56" s="8">
        <f t="shared" si="1"/>
        <v>0</v>
      </c>
    </row>
    <row r="57" spans="1:9" s="4" customFormat="1" ht="21.75" x14ac:dyDescent="0.5">
      <c r="A57" s="2">
        <v>48</v>
      </c>
      <c r="B57" s="5" t="s">
        <v>89</v>
      </c>
      <c r="C57" s="15"/>
      <c r="D57" s="15"/>
      <c r="E57" s="15"/>
      <c r="F57" s="15"/>
      <c r="G57" s="15"/>
      <c r="H57" s="1"/>
      <c r="I57" s="8">
        <f t="shared" si="1"/>
        <v>0</v>
      </c>
    </row>
    <row r="58" spans="1:9" s="4" customFormat="1" ht="21.75" x14ac:dyDescent="0.5">
      <c r="A58" s="2">
        <v>49</v>
      </c>
      <c r="B58" s="5" t="s">
        <v>79</v>
      </c>
      <c r="C58" s="1"/>
      <c r="D58" s="1"/>
      <c r="E58" s="1"/>
      <c r="F58" s="1"/>
      <c r="G58" s="1"/>
      <c r="H58" s="1"/>
      <c r="I58" s="8">
        <f t="shared" si="1"/>
        <v>0</v>
      </c>
    </row>
    <row r="59" spans="1:9" s="4" customFormat="1" ht="21.75" x14ac:dyDescent="0.5">
      <c r="A59" s="2">
        <v>50</v>
      </c>
      <c r="B59" s="5" t="s">
        <v>90</v>
      </c>
      <c r="C59" s="1"/>
      <c r="D59" s="1"/>
      <c r="E59" s="1"/>
      <c r="F59" s="1"/>
      <c r="G59" s="1"/>
      <c r="H59" s="1"/>
      <c r="I59" s="8">
        <f t="shared" si="1"/>
        <v>0</v>
      </c>
    </row>
    <row r="60" spans="1:9" s="4" customFormat="1" ht="21.75" x14ac:dyDescent="0.5">
      <c r="A60" s="2">
        <v>51</v>
      </c>
      <c r="B60" s="3" t="s">
        <v>56</v>
      </c>
      <c r="C60" s="1"/>
      <c r="D60" s="1"/>
      <c r="E60" s="1"/>
      <c r="F60" s="1"/>
      <c r="G60" s="1"/>
      <c r="H60" s="1"/>
      <c r="I60" s="8">
        <f t="shared" si="1"/>
        <v>0</v>
      </c>
    </row>
    <row r="61" spans="1:9" s="4" customFormat="1" ht="21.75" x14ac:dyDescent="0.5">
      <c r="A61" s="2">
        <v>52</v>
      </c>
      <c r="B61" s="3" t="s">
        <v>63</v>
      </c>
      <c r="C61" s="1"/>
      <c r="D61" s="1"/>
      <c r="E61" s="1"/>
      <c r="F61" s="1"/>
      <c r="G61" s="1"/>
      <c r="H61" s="1"/>
      <c r="I61" s="8">
        <f t="shared" si="1"/>
        <v>0</v>
      </c>
    </row>
    <row r="62" spans="1:9" s="4" customFormat="1" ht="21.75" x14ac:dyDescent="0.5">
      <c r="A62" s="2">
        <v>53</v>
      </c>
      <c r="B62" s="5" t="s">
        <v>68</v>
      </c>
      <c r="C62" s="1"/>
      <c r="D62" s="1"/>
      <c r="E62" s="1"/>
      <c r="F62" s="1"/>
      <c r="G62" s="1"/>
      <c r="H62" s="1"/>
      <c r="I62" s="8">
        <f t="shared" si="1"/>
        <v>0</v>
      </c>
    </row>
    <row r="63" spans="1:9" s="4" customFormat="1" ht="21.75" x14ac:dyDescent="0.5">
      <c r="A63" s="2">
        <v>54</v>
      </c>
      <c r="B63" s="5" t="s">
        <v>91</v>
      </c>
      <c r="C63" s="1"/>
      <c r="D63" s="1"/>
      <c r="E63" s="1"/>
      <c r="F63" s="1"/>
      <c r="G63" s="1"/>
      <c r="H63" s="1"/>
      <c r="I63" s="8">
        <f t="shared" si="1"/>
        <v>0</v>
      </c>
    </row>
    <row r="64" spans="1:9" s="4" customFormat="1" ht="21.75" x14ac:dyDescent="0.5">
      <c r="A64" s="2">
        <v>55</v>
      </c>
      <c r="B64" s="5" t="s">
        <v>92</v>
      </c>
      <c r="C64" s="1"/>
      <c r="D64" s="1"/>
      <c r="E64" s="1"/>
      <c r="F64" s="1"/>
      <c r="G64" s="1"/>
      <c r="H64" s="1"/>
      <c r="I64" s="8">
        <f t="shared" si="1"/>
        <v>0</v>
      </c>
    </row>
    <row r="65" spans="1:9" s="4" customFormat="1" ht="21.75" x14ac:dyDescent="0.5">
      <c r="A65" s="2">
        <v>56</v>
      </c>
      <c r="B65" s="5" t="s">
        <v>93</v>
      </c>
      <c r="C65" s="1"/>
      <c r="D65" s="1"/>
      <c r="E65" s="1"/>
      <c r="F65" s="1"/>
      <c r="G65" s="1"/>
      <c r="H65" s="1"/>
      <c r="I65" s="8">
        <f t="shared" si="1"/>
        <v>0</v>
      </c>
    </row>
    <row r="66" spans="1:9" s="4" customFormat="1" ht="21.75" x14ac:dyDescent="0.5">
      <c r="A66" s="2">
        <v>57</v>
      </c>
      <c r="B66" s="3" t="s">
        <v>55</v>
      </c>
      <c r="C66" s="15"/>
      <c r="D66" s="15"/>
      <c r="E66" s="15"/>
      <c r="F66" s="15"/>
      <c r="G66" s="15"/>
      <c r="H66" s="15"/>
      <c r="I66" s="8">
        <f t="shared" si="1"/>
        <v>0</v>
      </c>
    </row>
    <row r="67" spans="1:9" s="17" customFormat="1" ht="21.75" x14ac:dyDescent="0.5">
      <c r="A67" s="47" t="s">
        <v>10</v>
      </c>
      <c r="B67" s="47"/>
      <c r="C67" s="47"/>
      <c r="D67" s="47"/>
      <c r="E67" s="47"/>
      <c r="F67" s="47"/>
      <c r="G67" s="47"/>
      <c r="H67" s="47"/>
      <c r="I67" s="16"/>
    </row>
    <row r="68" spans="1:9" s="17" customFormat="1" ht="21.75" x14ac:dyDescent="0.5">
      <c r="A68" s="62" t="s">
        <v>85</v>
      </c>
      <c r="B68" s="62"/>
      <c r="C68" s="62"/>
      <c r="D68" s="62"/>
      <c r="E68" s="62"/>
      <c r="F68" s="62"/>
      <c r="G68" s="62"/>
      <c r="H68" s="62"/>
      <c r="I68" s="16"/>
    </row>
    <row r="69" spans="1:9" s="17" customFormat="1" ht="21.75" x14ac:dyDescent="0.5">
      <c r="A69" s="49" t="s">
        <v>0</v>
      </c>
      <c r="B69" s="49" t="s">
        <v>1</v>
      </c>
      <c r="C69" s="51" t="s">
        <v>11</v>
      </c>
      <c r="D69" s="52"/>
      <c r="E69" s="52"/>
      <c r="F69" s="52"/>
      <c r="G69" s="52"/>
      <c r="H69" s="53"/>
      <c r="I69" s="49" t="s">
        <v>80</v>
      </c>
    </row>
    <row r="70" spans="1:9" s="17" customFormat="1" ht="21.75" x14ac:dyDescent="0.25">
      <c r="A70" s="50"/>
      <c r="B70" s="50"/>
      <c r="C70" s="20" t="s">
        <v>2</v>
      </c>
      <c r="D70" s="20" t="s">
        <v>3</v>
      </c>
      <c r="E70" s="20" t="s">
        <v>4</v>
      </c>
      <c r="F70" s="20" t="s">
        <v>5</v>
      </c>
      <c r="G70" s="20" t="s">
        <v>6</v>
      </c>
      <c r="H70" s="14" t="s">
        <v>7</v>
      </c>
      <c r="I70" s="54"/>
    </row>
    <row r="71" spans="1:9" s="17" customFormat="1" ht="21.75" x14ac:dyDescent="0.5">
      <c r="A71" s="2">
        <v>58</v>
      </c>
      <c r="B71" s="3" t="s">
        <v>58</v>
      </c>
      <c r="C71" s="1"/>
      <c r="D71" s="1"/>
      <c r="E71" s="1"/>
      <c r="F71" s="1"/>
      <c r="G71" s="1"/>
      <c r="H71" s="1"/>
      <c r="I71" s="8">
        <f t="shared" si="1"/>
        <v>0</v>
      </c>
    </row>
    <row r="72" spans="1:9" s="17" customFormat="1" ht="21.75" x14ac:dyDescent="0.5">
      <c r="A72" s="2">
        <v>59</v>
      </c>
      <c r="B72" s="5" t="s">
        <v>59</v>
      </c>
      <c r="C72" s="1"/>
      <c r="D72" s="1"/>
      <c r="E72" s="1"/>
      <c r="F72" s="1"/>
      <c r="G72" s="1"/>
      <c r="H72" s="1"/>
      <c r="I72" s="8">
        <f t="shared" si="1"/>
        <v>0</v>
      </c>
    </row>
    <row r="73" spans="1:9" s="17" customFormat="1" ht="21.75" x14ac:dyDescent="0.5">
      <c r="A73" s="2">
        <v>60</v>
      </c>
      <c r="B73" s="5" t="s">
        <v>57</v>
      </c>
      <c r="C73" s="1"/>
      <c r="D73" s="1"/>
      <c r="E73" s="1"/>
      <c r="F73" s="1"/>
      <c r="G73" s="1"/>
      <c r="H73" s="1"/>
      <c r="I73" s="8">
        <f t="shared" si="1"/>
        <v>0</v>
      </c>
    </row>
    <row r="74" spans="1:9" s="17" customFormat="1" ht="21.75" x14ac:dyDescent="0.5">
      <c r="A74" s="2">
        <v>61</v>
      </c>
      <c r="B74" s="5" t="s">
        <v>69</v>
      </c>
      <c r="C74" s="1"/>
      <c r="D74" s="1"/>
      <c r="E74" s="1"/>
      <c r="F74" s="1"/>
      <c r="G74" s="1"/>
      <c r="H74" s="1"/>
      <c r="I74" s="8">
        <f>(C74+D74+E74+F74+G74+H74)/6</f>
        <v>0</v>
      </c>
    </row>
    <row r="75" spans="1:9" s="17" customFormat="1" ht="21.75" x14ac:dyDescent="0.5">
      <c r="A75" s="2">
        <v>62</v>
      </c>
      <c r="B75" s="5" t="s">
        <v>94</v>
      </c>
      <c r="C75" s="1"/>
      <c r="D75" s="1"/>
      <c r="E75" s="1"/>
      <c r="F75" s="1"/>
      <c r="G75" s="1"/>
      <c r="H75" s="1"/>
      <c r="I75" s="8">
        <f t="shared" si="1"/>
        <v>0</v>
      </c>
    </row>
    <row r="76" spans="1:9" s="17" customFormat="1" ht="21.75" x14ac:dyDescent="0.5">
      <c r="A76" s="2">
        <v>63</v>
      </c>
      <c r="B76" s="5" t="s">
        <v>66</v>
      </c>
      <c r="C76" s="1"/>
      <c r="D76" s="1"/>
      <c r="E76" s="1"/>
      <c r="F76" s="1"/>
      <c r="G76" s="1"/>
      <c r="H76" s="1"/>
      <c r="I76" s="8">
        <f t="shared" si="1"/>
        <v>0</v>
      </c>
    </row>
    <row r="77" spans="1:9" s="17" customFormat="1" ht="21.75" x14ac:dyDescent="0.5">
      <c r="A77" s="2">
        <v>64</v>
      </c>
      <c r="B77" s="5" t="s">
        <v>71</v>
      </c>
      <c r="C77" s="1"/>
      <c r="D77" s="1"/>
      <c r="E77" s="1"/>
      <c r="F77" s="1"/>
      <c r="G77" s="1"/>
      <c r="H77" s="1"/>
      <c r="I77" s="8">
        <f t="shared" si="1"/>
        <v>0</v>
      </c>
    </row>
    <row r="78" spans="1:9" s="17" customFormat="1" ht="21.75" x14ac:dyDescent="0.5">
      <c r="A78" s="2">
        <v>65</v>
      </c>
      <c r="B78" s="5" t="s">
        <v>72</v>
      </c>
      <c r="C78" s="1"/>
      <c r="D78" s="1"/>
      <c r="E78" s="1"/>
      <c r="F78" s="1"/>
      <c r="G78" s="1"/>
      <c r="H78" s="1"/>
      <c r="I78" s="8">
        <f t="shared" si="1"/>
        <v>0</v>
      </c>
    </row>
    <row r="79" spans="1:9" s="17" customFormat="1" ht="21.75" x14ac:dyDescent="0.5">
      <c r="A79" s="2">
        <v>66</v>
      </c>
      <c r="B79" s="5" t="s">
        <v>74</v>
      </c>
      <c r="C79" s="1"/>
      <c r="D79" s="1"/>
      <c r="E79" s="1"/>
      <c r="F79" s="1"/>
      <c r="G79" s="1"/>
      <c r="H79" s="1"/>
      <c r="I79" s="8">
        <f t="shared" si="1"/>
        <v>0</v>
      </c>
    </row>
    <row r="80" spans="1:9" s="17" customFormat="1" ht="21.75" x14ac:dyDescent="0.5">
      <c r="A80" s="2">
        <v>67</v>
      </c>
      <c r="B80" s="5" t="s">
        <v>73</v>
      </c>
      <c r="C80" s="1"/>
      <c r="D80" s="1"/>
      <c r="E80" s="1"/>
      <c r="F80" s="1"/>
      <c r="G80" s="1"/>
      <c r="H80" s="1"/>
      <c r="I80" s="8">
        <f t="shared" si="1"/>
        <v>0</v>
      </c>
    </row>
    <row r="81" spans="1:9" s="17" customFormat="1" ht="21.75" x14ac:dyDescent="0.5">
      <c r="A81" s="2">
        <v>68</v>
      </c>
      <c r="B81" s="5" t="s">
        <v>76</v>
      </c>
      <c r="C81" s="1"/>
      <c r="D81" s="1"/>
      <c r="E81" s="1"/>
      <c r="F81" s="1"/>
      <c r="G81" s="1"/>
      <c r="H81" s="1"/>
      <c r="I81" s="8">
        <f t="shared" si="1"/>
        <v>0</v>
      </c>
    </row>
    <row r="82" spans="1:9" s="17" customFormat="1" ht="21.75" x14ac:dyDescent="0.5">
      <c r="A82" s="2">
        <v>69</v>
      </c>
      <c r="B82" s="5" t="s">
        <v>81</v>
      </c>
      <c r="C82" s="1"/>
      <c r="D82" s="1"/>
      <c r="E82" s="1"/>
      <c r="F82" s="1"/>
      <c r="G82" s="1"/>
      <c r="H82" s="1"/>
      <c r="I82" s="8">
        <f t="shared" si="1"/>
        <v>0</v>
      </c>
    </row>
    <row r="83" spans="1:9" s="17" customFormat="1" ht="21.75" x14ac:dyDescent="0.5">
      <c r="A83" s="2">
        <v>70</v>
      </c>
      <c r="B83" s="5" t="s">
        <v>95</v>
      </c>
      <c r="C83" s="1"/>
      <c r="D83" s="1"/>
      <c r="E83" s="1"/>
      <c r="F83" s="1"/>
      <c r="G83" s="1"/>
      <c r="H83" s="1"/>
      <c r="I83" s="8">
        <f t="shared" ref="I83" si="2">(C83+D83+E83+F83+G83+H83)/6</f>
        <v>0</v>
      </c>
    </row>
    <row r="84" spans="1:9" s="17" customFormat="1" ht="21.75" x14ac:dyDescent="0.5">
      <c r="A84" s="2">
        <v>71</v>
      </c>
      <c r="B84" s="5" t="s">
        <v>96</v>
      </c>
      <c r="C84" s="1"/>
      <c r="D84" s="1"/>
      <c r="E84" s="1"/>
      <c r="F84" s="1"/>
      <c r="G84" s="1"/>
      <c r="H84" s="1"/>
      <c r="I84" s="8"/>
    </row>
    <row r="85" spans="1:9" s="17" customFormat="1" ht="21.75" x14ac:dyDescent="0.5">
      <c r="A85" s="2">
        <v>72</v>
      </c>
      <c r="B85" s="5" t="s">
        <v>97</v>
      </c>
      <c r="C85" s="1"/>
      <c r="D85" s="1"/>
      <c r="E85" s="1"/>
      <c r="F85" s="1"/>
      <c r="G85" s="1"/>
      <c r="H85" s="1"/>
      <c r="I85" s="8"/>
    </row>
    <row r="86" spans="1:9" s="17" customFormat="1" ht="21.75" x14ac:dyDescent="0.5">
      <c r="A86" s="2">
        <v>73</v>
      </c>
      <c r="B86" s="5" t="s">
        <v>98</v>
      </c>
      <c r="C86" s="1"/>
      <c r="D86" s="1"/>
      <c r="E86" s="1"/>
      <c r="F86" s="1"/>
      <c r="G86" s="1"/>
      <c r="H86" s="1"/>
      <c r="I86" s="8">
        <f t="shared" ref="I86" si="3">(C86+D86+E86+F86+G86+H86)/6</f>
        <v>0</v>
      </c>
    </row>
    <row r="87" spans="1:9" s="17" customFormat="1" ht="21.75" x14ac:dyDescent="0.5">
      <c r="A87" s="2">
        <v>74</v>
      </c>
      <c r="B87" s="5" t="s">
        <v>99</v>
      </c>
      <c r="C87" s="1"/>
      <c r="D87" s="1"/>
      <c r="E87" s="1"/>
      <c r="F87" s="1"/>
      <c r="G87" s="1"/>
      <c r="H87" s="1"/>
      <c r="I87" s="8"/>
    </row>
    <row r="88" spans="1:9" s="17" customFormat="1" ht="21.75" x14ac:dyDescent="0.5">
      <c r="A88" s="2">
        <v>75</v>
      </c>
      <c r="B88" s="5" t="s">
        <v>100</v>
      </c>
      <c r="C88" s="1"/>
      <c r="D88" s="1"/>
      <c r="E88" s="1"/>
      <c r="F88" s="1"/>
      <c r="G88" s="1"/>
      <c r="H88" s="1"/>
      <c r="I88" s="8"/>
    </row>
    <row r="89" spans="1:9" s="17" customFormat="1" ht="21.75" x14ac:dyDescent="0.5">
      <c r="A89" s="2">
        <v>76</v>
      </c>
      <c r="B89" s="5" t="s">
        <v>101</v>
      </c>
      <c r="C89" s="1"/>
      <c r="D89" s="1"/>
      <c r="E89" s="1"/>
      <c r="F89" s="1"/>
      <c r="G89" s="1"/>
      <c r="H89" s="1"/>
      <c r="I89" s="8"/>
    </row>
    <row r="90" spans="1:9" s="17" customFormat="1" ht="21.75" x14ac:dyDescent="0.5">
      <c r="A90" s="2">
        <v>77</v>
      </c>
      <c r="B90" s="5" t="s">
        <v>102</v>
      </c>
      <c r="C90" s="1"/>
      <c r="D90" s="1"/>
      <c r="E90" s="1"/>
      <c r="F90" s="1"/>
      <c r="G90" s="1"/>
      <c r="H90" s="1"/>
      <c r="I90" s="8"/>
    </row>
    <row r="91" spans="1:9" s="17" customFormat="1" ht="21.75" x14ac:dyDescent="0.5">
      <c r="A91" s="2">
        <v>78</v>
      </c>
      <c r="B91" s="5" t="s">
        <v>103</v>
      </c>
      <c r="C91" s="1"/>
      <c r="D91" s="1"/>
      <c r="E91" s="1"/>
      <c r="F91" s="1"/>
      <c r="G91" s="1"/>
      <c r="H91" s="1"/>
      <c r="I91" s="8">
        <f t="shared" si="1"/>
        <v>0</v>
      </c>
    </row>
    <row r="92" spans="1:9" s="17" customFormat="1" ht="21.75" x14ac:dyDescent="0.5">
      <c r="A92" s="2">
        <v>79</v>
      </c>
      <c r="B92" s="5" t="s">
        <v>104</v>
      </c>
      <c r="C92" s="1"/>
      <c r="D92" s="1"/>
      <c r="E92" s="1"/>
      <c r="F92" s="1"/>
      <c r="G92" s="1"/>
      <c r="H92" s="1"/>
      <c r="I92" s="8"/>
    </row>
    <row r="93" spans="1:9" s="17" customFormat="1" ht="21.75" x14ac:dyDescent="0.5">
      <c r="A93" s="2">
        <v>80</v>
      </c>
      <c r="B93" s="5" t="s">
        <v>105</v>
      </c>
      <c r="C93" s="1"/>
      <c r="D93" s="1"/>
      <c r="E93" s="1"/>
      <c r="F93" s="1"/>
      <c r="G93" s="1"/>
      <c r="H93" s="1"/>
      <c r="I93" s="8"/>
    </row>
    <row r="94" spans="1:9" s="17" customFormat="1" ht="21.75" x14ac:dyDescent="0.5">
      <c r="A94" s="2">
        <v>81</v>
      </c>
      <c r="B94" s="5" t="s">
        <v>106</v>
      </c>
      <c r="C94" s="1"/>
      <c r="D94" s="1"/>
      <c r="E94" s="1"/>
      <c r="F94" s="1"/>
      <c r="G94" s="1"/>
      <c r="H94" s="1"/>
      <c r="I94" s="8">
        <f t="shared" si="1"/>
        <v>0</v>
      </c>
    </row>
    <row r="95" spans="1:9" s="17" customFormat="1" ht="21.75" x14ac:dyDescent="0.5">
      <c r="A95" s="44" t="s">
        <v>8</v>
      </c>
      <c r="B95" s="45"/>
      <c r="C95" s="1"/>
      <c r="D95" s="1"/>
      <c r="E95" s="1"/>
      <c r="F95" s="1"/>
      <c r="G95" s="1"/>
      <c r="H95" s="1"/>
      <c r="I95" s="8">
        <f t="shared" si="1"/>
        <v>0</v>
      </c>
    </row>
    <row r="96" spans="1:9" s="17" customFormat="1" ht="21.75" x14ac:dyDescent="0.5">
      <c r="A96" s="46" t="s">
        <v>9</v>
      </c>
      <c r="B96" s="46"/>
      <c r="C96" s="18"/>
      <c r="D96" s="18"/>
      <c r="E96" s="18"/>
      <c r="F96" s="18"/>
      <c r="G96" s="18"/>
      <c r="H96" s="18"/>
      <c r="I96" s="18">
        <v>100</v>
      </c>
    </row>
    <row r="97" s="17" customFormat="1" ht="18" x14ac:dyDescent="0.25"/>
    <row r="98" s="4" customFormat="1" x14ac:dyDescent="0.2"/>
  </sheetData>
  <mergeCells count="20">
    <mergeCell ref="I3:I4"/>
    <mergeCell ref="A1:H1"/>
    <mergeCell ref="A2:H2"/>
    <mergeCell ref="A3:A4"/>
    <mergeCell ref="B3:B4"/>
    <mergeCell ref="C3:H3"/>
    <mergeCell ref="I69:I70"/>
    <mergeCell ref="A34:H34"/>
    <mergeCell ref="A35:H35"/>
    <mergeCell ref="A36:A37"/>
    <mergeCell ref="B36:B37"/>
    <mergeCell ref="C36:H36"/>
    <mergeCell ref="I36:I37"/>
    <mergeCell ref="A95:B95"/>
    <mergeCell ref="A96:B96"/>
    <mergeCell ref="A67:H67"/>
    <mergeCell ref="A68:H68"/>
    <mergeCell ref="A69:A70"/>
    <mergeCell ref="B69:B70"/>
    <mergeCell ref="C69:H6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00F74-4AD9-4F86-8656-4DA8FC688C16}">
  <dimension ref="A1:I87"/>
  <sheetViews>
    <sheetView topLeftCell="A65" zoomScale="120" zoomScaleNormal="120" workbookViewId="0">
      <selection activeCell="A2" sqref="A2:H2"/>
    </sheetView>
  </sheetViews>
  <sheetFormatPr defaultRowHeight="14.25" x14ac:dyDescent="0.2"/>
  <cols>
    <col min="1" max="1" width="2.875" customWidth="1"/>
    <col min="2" max="2" width="21.5" customWidth="1"/>
    <col min="3" max="3" width="7.75" style="32" customWidth="1"/>
    <col min="4" max="4" width="8.25" style="32" customWidth="1"/>
    <col min="5" max="5" width="7.875" style="32" customWidth="1"/>
    <col min="6" max="6" width="7.75" style="32" customWidth="1"/>
    <col min="7" max="7" width="8.125" style="32" customWidth="1"/>
    <col min="8" max="8" width="7.75" style="32" customWidth="1"/>
    <col min="9" max="9" width="10" bestFit="1" customWidth="1"/>
  </cols>
  <sheetData>
    <row r="1" spans="1:9" ht="21.75" x14ac:dyDescent="0.2">
      <c r="A1" s="57" t="s">
        <v>10</v>
      </c>
      <c r="B1" s="57"/>
      <c r="C1" s="57"/>
      <c r="D1" s="57"/>
      <c r="E1" s="57"/>
      <c r="F1" s="57"/>
      <c r="G1" s="57"/>
      <c r="H1" s="57"/>
    </row>
    <row r="2" spans="1:9" ht="21.75" x14ac:dyDescent="0.2">
      <c r="A2" s="57" t="s">
        <v>82</v>
      </c>
      <c r="B2" s="57"/>
      <c r="C2" s="57"/>
      <c r="D2" s="57"/>
      <c r="E2" s="57"/>
      <c r="F2" s="57"/>
      <c r="G2" s="57"/>
      <c r="H2" s="57"/>
    </row>
    <row r="3" spans="1:9" ht="21.75" x14ac:dyDescent="0.5">
      <c r="A3" s="58" t="s">
        <v>0</v>
      </c>
      <c r="B3" s="58" t="s">
        <v>1</v>
      </c>
      <c r="C3" s="59" t="s">
        <v>11</v>
      </c>
      <c r="D3" s="59"/>
      <c r="E3" s="59"/>
      <c r="F3" s="59"/>
      <c r="G3" s="59"/>
      <c r="H3" s="59"/>
      <c r="I3" s="60" t="s">
        <v>80</v>
      </c>
    </row>
    <row r="4" spans="1:9" ht="21.75" x14ac:dyDescent="0.2">
      <c r="A4" s="58"/>
      <c r="B4" s="58"/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6" t="s">
        <v>7</v>
      </c>
      <c r="I4" s="61"/>
    </row>
    <row r="5" spans="1:9" s="4" customFormat="1" ht="21.75" x14ac:dyDescent="0.5">
      <c r="A5" s="2">
        <v>1</v>
      </c>
      <c r="B5" s="7" t="s">
        <v>12</v>
      </c>
      <c r="C5" s="1">
        <v>5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8">
        <f>(C5+D5+E5+F5+G5+H5)/6</f>
        <v>5</v>
      </c>
    </row>
    <row r="6" spans="1:9" s="4" customFormat="1" ht="21.75" x14ac:dyDescent="0.5">
      <c r="A6" s="2">
        <v>2</v>
      </c>
      <c r="B6" s="7" t="s">
        <v>13</v>
      </c>
      <c r="C6" s="1">
        <v>5</v>
      </c>
      <c r="D6" s="1">
        <v>4.8899999999999997</v>
      </c>
      <c r="E6" s="1">
        <v>4.8899999999999997</v>
      </c>
      <c r="F6" s="1">
        <v>4.91</v>
      </c>
      <c r="G6" s="1">
        <v>4.96</v>
      </c>
      <c r="H6" s="1">
        <v>4.82</v>
      </c>
      <c r="I6" s="8">
        <f t="shared" ref="I6:I30" si="0">(C6+D6+E6+F6+G6+H6)/6</f>
        <v>4.9116666666666671</v>
      </c>
    </row>
    <row r="7" spans="1:9" s="4" customFormat="1" ht="21.75" x14ac:dyDescent="0.5">
      <c r="A7" s="2">
        <v>3</v>
      </c>
      <c r="B7" s="7" t="s">
        <v>14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8">
        <f t="shared" si="0"/>
        <v>5</v>
      </c>
    </row>
    <row r="8" spans="1:9" s="4" customFormat="1" ht="21.75" x14ac:dyDescent="0.5">
      <c r="A8" s="2">
        <v>4</v>
      </c>
      <c r="B8" s="7" t="s">
        <v>15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8">
        <f t="shared" si="0"/>
        <v>5</v>
      </c>
    </row>
    <row r="9" spans="1:9" s="4" customFormat="1" ht="21.75" x14ac:dyDescent="0.5">
      <c r="A9" s="2">
        <v>5</v>
      </c>
      <c r="B9" s="7" t="s">
        <v>16</v>
      </c>
      <c r="C9" s="1">
        <v>4.84</v>
      </c>
      <c r="D9" s="1">
        <v>4.7300000000000004</v>
      </c>
      <c r="E9" s="1">
        <v>4.75</v>
      </c>
      <c r="F9" s="1">
        <v>4.7699999999999996</v>
      </c>
      <c r="G9" s="1">
        <v>4.74</v>
      </c>
      <c r="H9" s="1">
        <v>4.67</v>
      </c>
      <c r="I9" s="8">
        <f>(C9+D9+E9+F9+G9+H9)/6</f>
        <v>4.75</v>
      </c>
    </row>
    <row r="10" spans="1:9" s="4" customFormat="1" ht="21.75" x14ac:dyDescent="0.5">
      <c r="A10" s="2">
        <v>6</v>
      </c>
      <c r="B10" s="7" t="s">
        <v>17</v>
      </c>
      <c r="C10" s="1">
        <v>4.8499999999999996</v>
      </c>
      <c r="D10" s="1">
        <v>4.76</v>
      </c>
      <c r="E10" s="1">
        <v>4.07</v>
      </c>
      <c r="F10" s="1">
        <v>4.76</v>
      </c>
      <c r="G10" s="1">
        <v>4.7699999999999996</v>
      </c>
      <c r="H10" s="1">
        <v>4.7699999999999996</v>
      </c>
      <c r="I10" s="8">
        <f t="shared" si="0"/>
        <v>4.6633333333333331</v>
      </c>
    </row>
    <row r="11" spans="1:9" s="4" customFormat="1" ht="21.75" x14ac:dyDescent="0.5">
      <c r="A11" s="2">
        <v>7</v>
      </c>
      <c r="B11" s="9" t="s">
        <v>18</v>
      </c>
      <c r="C11" s="1">
        <v>4.84</v>
      </c>
      <c r="D11" s="1">
        <v>4.7300000000000004</v>
      </c>
      <c r="E11" s="1">
        <v>4.75</v>
      </c>
      <c r="F11" s="1">
        <v>4.79</v>
      </c>
      <c r="G11" s="1">
        <v>4.74</v>
      </c>
      <c r="H11" s="1">
        <v>4.66</v>
      </c>
      <c r="I11" s="8">
        <f t="shared" si="0"/>
        <v>4.7516666666666669</v>
      </c>
    </row>
    <row r="12" spans="1:9" s="4" customFormat="1" ht="21.75" x14ac:dyDescent="0.5">
      <c r="A12" s="2">
        <v>8</v>
      </c>
      <c r="B12" s="9" t="s">
        <v>19</v>
      </c>
      <c r="C12" s="1">
        <v>5</v>
      </c>
      <c r="D12" s="1">
        <v>5</v>
      </c>
      <c r="E12" s="1">
        <v>5</v>
      </c>
      <c r="F12" s="1">
        <v>5</v>
      </c>
      <c r="G12" s="1">
        <v>5</v>
      </c>
      <c r="H12" s="1">
        <v>5</v>
      </c>
      <c r="I12" s="8">
        <f t="shared" si="0"/>
        <v>5</v>
      </c>
    </row>
    <row r="13" spans="1:9" s="4" customFormat="1" ht="21.75" x14ac:dyDescent="0.5">
      <c r="A13" s="2">
        <v>9</v>
      </c>
      <c r="B13" s="9" t="s">
        <v>20</v>
      </c>
      <c r="C13" s="1">
        <v>5</v>
      </c>
      <c r="D13" s="1">
        <v>4.84</v>
      </c>
      <c r="E13" s="1">
        <v>4.96</v>
      </c>
      <c r="F13" s="1">
        <v>4.95</v>
      </c>
      <c r="G13" s="1">
        <v>4.97</v>
      </c>
      <c r="H13" s="1">
        <v>4.9000000000000004</v>
      </c>
      <c r="I13" s="8">
        <f t="shared" si="0"/>
        <v>4.9366666666666665</v>
      </c>
    </row>
    <row r="14" spans="1:9" s="4" customFormat="1" ht="21.75" x14ac:dyDescent="0.5">
      <c r="A14" s="2">
        <v>10</v>
      </c>
      <c r="B14" s="9" t="s">
        <v>21</v>
      </c>
      <c r="C14" s="1">
        <v>4.96</v>
      </c>
      <c r="D14" s="1">
        <v>4.76</v>
      </c>
      <c r="E14" s="1">
        <v>4.9000000000000004</v>
      </c>
      <c r="F14" s="1">
        <v>4.9000000000000004</v>
      </c>
      <c r="G14" s="1">
        <v>4.9400000000000004</v>
      </c>
      <c r="H14" s="1">
        <v>4.8600000000000003</v>
      </c>
      <c r="I14" s="8">
        <f t="shared" si="0"/>
        <v>4.8866666666666667</v>
      </c>
    </row>
    <row r="15" spans="1:9" s="4" customFormat="1" ht="21.75" x14ac:dyDescent="0.5">
      <c r="A15" s="2">
        <v>11</v>
      </c>
      <c r="B15" s="9" t="s">
        <v>22</v>
      </c>
      <c r="C15" s="1">
        <v>5</v>
      </c>
      <c r="D15" s="1">
        <v>5</v>
      </c>
      <c r="E15" s="1">
        <v>5</v>
      </c>
      <c r="F15" s="1">
        <v>5</v>
      </c>
      <c r="G15" s="1">
        <v>5</v>
      </c>
      <c r="H15" s="1">
        <v>5</v>
      </c>
      <c r="I15" s="8">
        <f t="shared" si="0"/>
        <v>5</v>
      </c>
    </row>
    <row r="16" spans="1:9" s="4" customFormat="1" ht="21.75" x14ac:dyDescent="0.5">
      <c r="A16" s="2">
        <v>12</v>
      </c>
      <c r="B16" s="9" t="s">
        <v>23</v>
      </c>
      <c r="C16" s="1">
        <v>5</v>
      </c>
      <c r="D16" s="1">
        <v>5</v>
      </c>
      <c r="E16" s="1">
        <v>5</v>
      </c>
      <c r="F16" s="1">
        <v>5</v>
      </c>
      <c r="G16" s="1">
        <v>5</v>
      </c>
      <c r="H16" s="1">
        <v>5</v>
      </c>
      <c r="I16" s="8">
        <f t="shared" si="0"/>
        <v>5</v>
      </c>
    </row>
    <row r="17" spans="1:9" s="4" customFormat="1" ht="21.75" x14ac:dyDescent="0.5">
      <c r="A17" s="2">
        <v>13</v>
      </c>
      <c r="B17" s="10" t="s">
        <v>24</v>
      </c>
      <c r="C17" s="1">
        <v>4.8</v>
      </c>
      <c r="D17" s="1">
        <v>4.75</v>
      </c>
      <c r="E17" s="1">
        <v>4.82</v>
      </c>
      <c r="F17" s="1">
        <v>4.84</v>
      </c>
      <c r="G17" s="1">
        <v>4.82</v>
      </c>
      <c r="H17" s="1">
        <v>4.63</v>
      </c>
      <c r="I17" s="8">
        <f t="shared" si="0"/>
        <v>4.7766666666666664</v>
      </c>
    </row>
    <row r="18" spans="1:9" s="4" customFormat="1" ht="21.75" x14ac:dyDescent="0.5">
      <c r="A18" s="2">
        <v>14</v>
      </c>
      <c r="B18" s="5" t="s">
        <v>25</v>
      </c>
      <c r="C18" s="1">
        <v>4.6500000000000004</v>
      </c>
      <c r="D18" s="1">
        <v>4.72</v>
      </c>
      <c r="E18" s="1">
        <v>4.83</v>
      </c>
      <c r="F18" s="1">
        <v>4.55</v>
      </c>
      <c r="G18" s="1">
        <v>4.6900000000000004</v>
      </c>
      <c r="H18" s="1">
        <v>4.83</v>
      </c>
      <c r="I18" s="8">
        <f t="shared" si="0"/>
        <v>4.7116666666666669</v>
      </c>
    </row>
    <row r="19" spans="1:9" s="4" customFormat="1" ht="21.75" x14ac:dyDescent="0.5">
      <c r="A19" s="2">
        <v>15</v>
      </c>
      <c r="B19" s="5" t="s">
        <v>26</v>
      </c>
      <c r="C19" s="1">
        <v>4.87</v>
      </c>
      <c r="D19" s="1">
        <v>4.84</v>
      </c>
      <c r="E19" s="1">
        <v>4.8099999999999996</v>
      </c>
      <c r="F19" s="1">
        <v>4.8</v>
      </c>
      <c r="G19" s="1">
        <v>4.88</v>
      </c>
      <c r="H19" s="1">
        <v>4.8499999999999996</v>
      </c>
      <c r="I19" s="8">
        <f t="shared" si="0"/>
        <v>4.8416666666666659</v>
      </c>
    </row>
    <row r="20" spans="1:9" s="4" customFormat="1" ht="21.75" x14ac:dyDescent="0.5">
      <c r="A20" s="2">
        <v>16</v>
      </c>
      <c r="B20" s="5" t="s">
        <v>27</v>
      </c>
      <c r="C20" s="1">
        <v>5</v>
      </c>
      <c r="D20" s="1">
        <v>4.97</v>
      </c>
      <c r="E20" s="1">
        <v>4.97</v>
      </c>
      <c r="F20" s="1">
        <v>4.97</v>
      </c>
      <c r="G20" s="1">
        <v>4.9800000000000004</v>
      </c>
      <c r="H20" s="1">
        <v>4.93</v>
      </c>
      <c r="I20" s="8">
        <f t="shared" si="0"/>
        <v>4.97</v>
      </c>
    </row>
    <row r="21" spans="1:9" s="4" customFormat="1" ht="21.75" x14ac:dyDescent="0.5">
      <c r="A21" s="2">
        <v>17</v>
      </c>
      <c r="B21" s="5" t="s">
        <v>28</v>
      </c>
      <c r="C21" s="1">
        <v>5</v>
      </c>
      <c r="D21" s="1">
        <v>4.92</v>
      </c>
      <c r="E21" s="1">
        <v>5</v>
      </c>
      <c r="F21" s="1">
        <v>4.96</v>
      </c>
      <c r="G21" s="1">
        <v>5</v>
      </c>
      <c r="H21" s="1">
        <v>4.92</v>
      </c>
      <c r="I21" s="8">
        <f t="shared" si="0"/>
        <v>4.9666666666666659</v>
      </c>
    </row>
    <row r="22" spans="1:9" s="4" customFormat="1" ht="21.75" x14ac:dyDescent="0.5">
      <c r="A22" s="2">
        <v>18</v>
      </c>
      <c r="B22" s="5" t="s">
        <v>29</v>
      </c>
      <c r="C22" s="1">
        <v>4.83</v>
      </c>
      <c r="D22" s="1">
        <v>4.7699999999999996</v>
      </c>
      <c r="E22" s="1">
        <v>4.75</v>
      </c>
      <c r="F22" s="1">
        <v>4.76</v>
      </c>
      <c r="G22" s="1">
        <v>4.72</v>
      </c>
      <c r="H22" s="1">
        <v>4.7</v>
      </c>
      <c r="I22" s="8">
        <f t="shared" si="0"/>
        <v>4.7549999999999999</v>
      </c>
    </row>
    <row r="23" spans="1:9" s="4" customFormat="1" ht="21.75" x14ac:dyDescent="0.5">
      <c r="A23" s="2">
        <v>19</v>
      </c>
      <c r="B23" s="19" t="s">
        <v>30</v>
      </c>
      <c r="C23" s="1">
        <v>4.97</v>
      </c>
      <c r="D23" s="1">
        <v>4.8600000000000003</v>
      </c>
      <c r="E23" s="1">
        <v>4.8899999999999997</v>
      </c>
      <c r="F23" s="1">
        <v>4.8899999999999997</v>
      </c>
      <c r="G23" s="1">
        <v>4.91</v>
      </c>
      <c r="H23" s="1">
        <v>4.25</v>
      </c>
      <c r="I23" s="8">
        <f t="shared" si="0"/>
        <v>4.7949999999999999</v>
      </c>
    </row>
    <row r="24" spans="1:9" s="4" customFormat="1" ht="21.75" x14ac:dyDescent="0.5">
      <c r="A24" s="2">
        <v>20</v>
      </c>
      <c r="B24" s="3" t="s">
        <v>31</v>
      </c>
      <c r="C24" s="3">
        <v>4.8499999999999996</v>
      </c>
      <c r="D24" s="1">
        <v>4.97</v>
      </c>
      <c r="E24" s="1">
        <v>4.9400000000000004</v>
      </c>
      <c r="F24" s="1">
        <v>4.92</v>
      </c>
      <c r="G24" s="1">
        <v>4.83</v>
      </c>
      <c r="H24" s="1">
        <v>5</v>
      </c>
      <c r="I24" s="1">
        <v>5</v>
      </c>
    </row>
    <row r="25" spans="1:9" s="4" customFormat="1" ht="21.75" x14ac:dyDescent="0.5">
      <c r="A25" s="2">
        <v>21</v>
      </c>
      <c r="B25" s="3" t="s">
        <v>32</v>
      </c>
      <c r="C25" s="1">
        <v>4.96</v>
      </c>
      <c r="D25" s="1">
        <v>4.87</v>
      </c>
      <c r="E25" s="1">
        <v>4.8099999999999996</v>
      </c>
      <c r="F25" s="1">
        <v>4.87</v>
      </c>
      <c r="G25" s="1">
        <v>4.8600000000000003</v>
      </c>
      <c r="H25" s="1">
        <v>4.88</v>
      </c>
      <c r="I25" s="8">
        <f t="shared" si="0"/>
        <v>4.875</v>
      </c>
    </row>
    <row r="26" spans="1:9" s="4" customFormat="1" ht="21.75" x14ac:dyDescent="0.5">
      <c r="A26" s="2">
        <v>22</v>
      </c>
      <c r="B26" s="3" t="s">
        <v>33</v>
      </c>
      <c r="C26" s="1">
        <v>4.93</v>
      </c>
      <c r="D26" s="1">
        <v>4.93</v>
      </c>
      <c r="E26" s="1">
        <v>4.9000000000000004</v>
      </c>
      <c r="F26" s="1">
        <v>4.96</v>
      </c>
      <c r="G26" s="1">
        <v>4.82</v>
      </c>
      <c r="H26" s="1">
        <v>5</v>
      </c>
      <c r="I26" s="8">
        <f t="shared" si="0"/>
        <v>4.9233333333333329</v>
      </c>
    </row>
    <row r="27" spans="1:9" s="4" customFormat="1" ht="21.75" x14ac:dyDescent="0.5">
      <c r="A27" s="2">
        <v>23</v>
      </c>
      <c r="B27" s="5" t="s">
        <v>34</v>
      </c>
      <c r="C27" s="1">
        <v>4.83</v>
      </c>
      <c r="D27" s="1">
        <v>4.84</v>
      </c>
      <c r="E27" s="1">
        <v>4.7</v>
      </c>
      <c r="F27" s="1">
        <v>4.6900000000000004</v>
      </c>
      <c r="G27" s="1">
        <v>4.6900000000000004</v>
      </c>
      <c r="H27" s="1">
        <v>4.72</v>
      </c>
      <c r="I27" s="8">
        <f t="shared" si="0"/>
        <v>4.7450000000000001</v>
      </c>
    </row>
    <row r="28" spans="1:9" s="4" customFormat="1" ht="21.75" x14ac:dyDescent="0.5">
      <c r="A28" s="2">
        <v>24</v>
      </c>
      <c r="B28" s="5" t="s">
        <v>35</v>
      </c>
      <c r="C28" s="1">
        <v>4.96</v>
      </c>
      <c r="D28" s="1">
        <v>4.82</v>
      </c>
      <c r="E28" s="1">
        <v>4.8899999999999997</v>
      </c>
      <c r="F28" s="1">
        <v>4.93</v>
      </c>
      <c r="G28" s="1">
        <v>4.93</v>
      </c>
      <c r="H28" s="1">
        <v>4.83</v>
      </c>
      <c r="I28" s="8">
        <f t="shared" si="0"/>
        <v>4.8933333333333335</v>
      </c>
    </row>
    <row r="29" spans="1:9" s="4" customFormat="1" ht="21.75" x14ac:dyDescent="0.5">
      <c r="A29" s="2">
        <v>25</v>
      </c>
      <c r="B29" s="5" t="s">
        <v>36</v>
      </c>
      <c r="C29" s="1">
        <v>4.8499999999999996</v>
      </c>
      <c r="D29" s="1">
        <v>4.7699999999999996</v>
      </c>
      <c r="E29" s="1">
        <v>4.6500000000000004</v>
      </c>
      <c r="F29" s="1">
        <v>4.82</v>
      </c>
      <c r="G29" s="1">
        <v>4.78</v>
      </c>
      <c r="H29" s="1">
        <v>4.7699999999999996</v>
      </c>
      <c r="I29" s="8">
        <f t="shared" si="0"/>
        <v>4.7733333333333334</v>
      </c>
    </row>
    <row r="30" spans="1:9" s="4" customFormat="1" ht="21.75" x14ac:dyDescent="0.5">
      <c r="A30" s="2">
        <v>26</v>
      </c>
      <c r="B30" s="5" t="s">
        <v>37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8">
        <f t="shared" si="0"/>
        <v>5</v>
      </c>
    </row>
    <row r="31" spans="1:9" s="4" customFormat="1" ht="21.75" x14ac:dyDescent="0.5">
      <c r="A31" s="2">
        <v>27</v>
      </c>
      <c r="B31" s="5" t="s">
        <v>38</v>
      </c>
      <c r="C31" s="1">
        <v>5</v>
      </c>
      <c r="D31" s="1">
        <v>4.93</v>
      </c>
      <c r="E31" s="1">
        <v>4.8899999999999997</v>
      </c>
      <c r="F31" s="1">
        <v>4.91</v>
      </c>
      <c r="G31" s="1">
        <v>4.9800000000000004</v>
      </c>
      <c r="H31" s="1">
        <v>4.82</v>
      </c>
      <c r="I31" s="1">
        <v>5</v>
      </c>
    </row>
    <row r="32" spans="1:9" s="4" customFormat="1" ht="21.75" x14ac:dyDescent="0.5">
      <c r="A32" s="2">
        <v>28</v>
      </c>
      <c r="B32" s="5" t="s">
        <v>39</v>
      </c>
      <c r="C32" s="1">
        <v>5</v>
      </c>
      <c r="D32" s="1">
        <v>5</v>
      </c>
      <c r="E32" s="1">
        <v>5</v>
      </c>
      <c r="F32" s="1">
        <v>5</v>
      </c>
      <c r="G32" s="1">
        <v>5</v>
      </c>
      <c r="H32" s="1">
        <v>5</v>
      </c>
      <c r="I32" s="8">
        <f>(C32+D32+E32+F32+G32+H32)/6</f>
        <v>5</v>
      </c>
    </row>
    <row r="33" spans="1:9" s="4" customFormat="1" ht="24" x14ac:dyDescent="0.55000000000000004">
      <c r="A33" s="11"/>
      <c r="B33" s="12"/>
      <c r="C33" s="11"/>
      <c r="D33" s="11"/>
      <c r="E33" s="11"/>
      <c r="F33" s="11"/>
      <c r="G33" s="11"/>
      <c r="H33" s="11"/>
      <c r="I33" s="3"/>
    </row>
    <row r="34" spans="1:9" s="4" customFormat="1" ht="21.75" x14ac:dyDescent="0.2">
      <c r="A34" s="47" t="s">
        <v>10</v>
      </c>
      <c r="B34" s="47"/>
      <c r="C34" s="47"/>
      <c r="D34" s="47"/>
      <c r="E34" s="47"/>
      <c r="F34" s="47"/>
      <c r="G34" s="47"/>
      <c r="H34" s="47"/>
    </row>
    <row r="35" spans="1:9" s="4" customFormat="1" ht="21.75" x14ac:dyDescent="0.2">
      <c r="A35" s="47" t="s">
        <v>83</v>
      </c>
      <c r="B35" s="47"/>
      <c r="C35" s="47"/>
      <c r="D35" s="47"/>
      <c r="E35" s="47"/>
      <c r="F35" s="47"/>
      <c r="G35" s="47"/>
      <c r="H35" s="47"/>
    </row>
    <row r="36" spans="1:9" s="4" customFormat="1" ht="21.75" x14ac:dyDescent="0.5">
      <c r="A36" s="55" t="s">
        <v>0</v>
      </c>
      <c r="B36" s="55" t="s">
        <v>1</v>
      </c>
      <c r="C36" s="56" t="s">
        <v>11</v>
      </c>
      <c r="D36" s="56"/>
      <c r="E36" s="56"/>
      <c r="F36" s="56"/>
      <c r="G36" s="56"/>
      <c r="H36" s="56"/>
      <c r="I36" s="49" t="s">
        <v>80</v>
      </c>
    </row>
    <row r="37" spans="1:9" s="4" customFormat="1" ht="21.75" x14ac:dyDescent="0.2">
      <c r="A37" s="55"/>
      <c r="B37" s="55"/>
      <c r="C37" s="23" t="s">
        <v>2</v>
      </c>
      <c r="D37" s="23" t="s">
        <v>3</v>
      </c>
      <c r="E37" s="23" t="s">
        <v>4</v>
      </c>
      <c r="F37" s="23" t="s">
        <v>5</v>
      </c>
      <c r="G37" s="23" t="s">
        <v>6</v>
      </c>
      <c r="H37" s="14" t="s">
        <v>7</v>
      </c>
      <c r="I37" s="50"/>
    </row>
    <row r="38" spans="1:9" s="4" customFormat="1" ht="21.75" x14ac:dyDescent="0.5">
      <c r="A38" s="2">
        <v>29</v>
      </c>
      <c r="B38" s="5" t="s">
        <v>40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8">
        <f>(C38+D38+E38+F38+G38+H38)/6</f>
        <v>5</v>
      </c>
    </row>
    <row r="39" spans="1:9" s="4" customFormat="1" ht="21.75" x14ac:dyDescent="0.5">
      <c r="A39" s="2">
        <v>30</v>
      </c>
      <c r="B39" s="5" t="s">
        <v>41</v>
      </c>
      <c r="C39" s="1">
        <v>5</v>
      </c>
      <c r="D39" s="1">
        <v>4.8899999999999997</v>
      </c>
      <c r="E39" s="1">
        <v>4.8899999999999997</v>
      </c>
      <c r="F39" s="1">
        <v>4.91</v>
      </c>
      <c r="G39" s="1">
        <v>4.96</v>
      </c>
      <c r="H39" s="1">
        <v>4.82</v>
      </c>
      <c r="I39" s="8">
        <f t="shared" ref="I39:I82" si="1">(C39+D39+E39+F39+G39+H39)/6</f>
        <v>4.9116666666666671</v>
      </c>
    </row>
    <row r="40" spans="1:9" s="4" customFormat="1" ht="21.75" x14ac:dyDescent="0.5">
      <c r="A40" s="2">
        <v>31</v>
      </c>
      <c r="B40" s="5" t="s">
        <v>42</v>
      </c>
      <c r="C40" s="1">
        <v>5</v>
      </c>
      <c r="D40" s="1">
        <v>5</v>
      </c>
      <c r="E40" s="1">
        <v>5</v>
      </c>
      <c r="F40" s="1">
        <v>5</v>
      </c>
      <c r="G40" s="1">
        <v>5</v>
      </c>
      <c r="H40" s="1">
        <v>5</v>
      </c>
      <c r="I40" s="8">
        <f t="shared" si="1"/>
        <v>5</v>
      </c>
    </row>
    <row r="41" spans="1:9" s="4" customFormat="1" ht="21.75" x14ac:dyDescent="0.5">
      <c r="A41" s="2">
        <v>32</v>
      </c>
      <c r="B41" s="5" t="s">
        <v>43</v>
      </c>
      <c r="C41" s="1">
        <v>5</v>
      </c>
      <c r="D41" s="1">
        <v>5</v>
      </c>
      <c r="E41" s="1">
        <v>5</v>
      </c>
      <c r="F41" s="1">
        <v>5</v>
      </c>
      <c r="G41" s="1">
        <v>5</v>
      </c>
      <c r="H41" s="1">
        <v>5</v>
      </c>
      <c r="I41" s="8">
        <f t="shared" si="1"/>
        <v>5</v>
      </c>
    </row>
    <row r="42" spans="1:9" s="4" customFormat="1" ht="21.75" x14ac:dyDescent="0.5">
      <c r="A42" s="2">
        <v>33</v>
      </c>
      <c r="B42" s="5" t="s">
        <v>44</v>
      </c>
      <c r="C42" s="1">
        <v>4.84</v>
      </c>
      <c r="D42" s="1">
        <v>4.7300000000000004</v>
      </c>
      <c r="E42" s="1">
        <v>4.75</v>
      </c>
      <c r="F42" s="1">
        <v>4.7699999999999996</v>
      </c>
      <c r="G42" s="1">
        <v>4.74</v>
      </c>
      <c r="H42" s="1">
        <v>4.67</v>
      </c>
      <c r="I42" s="8">
        <f t="shared" si="1"/>
        <v>4.75</v>
      </c>
    </row>
    <row r="43" spans="1:9" s="4" customFormat="1" ht="21.75" x14ac:dyDescent="0.5">
      <c r="A43" s="2">
        <v>34</v>
      </c>
      <c r="B43" s="3" t="s">
        <v>45</v>
      </c>
      <c r="C43" s="1">
        <v>4.8499999999999996</v>
      </c>
      <c r="D43" s="1">
        <v>4.76</v>
      </c>
      <c r="E43" s="1">
        <v>4.07</v>
      </c>
      <c r="F43" s="1">
        <v>4.76</v>
      </c>
      <c r="G43" s="1">
        <v>4.7699999999999996</v>
      </c>
      <c r="H43" s="1">
        <v>4.7699999999999996</v>
      </c>
      <c r="I43" s="8">
        <f t="shared" si="1"/>
        <v>4.6633333333333331</v>
      </c>
    </row>
    <row r="44" spans="1:9" s="4" customFormat="1" ht="21.75" x14ac:dyDescent="0.5">
      <c r="A44" s="2">
        <v>35</v>
      </c>
      <c r="B44" s="3" t="s">
        <v>46</v>
      </c>
      <c r="C44" s="1">
        <v>4.84</v>
      </c>
      <c r="D44" s="1">
        <v>4.7300000000000004</v>
      </c>
      <c r="E44" s="1">
        <v>4.75</v>
      </c>
      <c r="F44" s="1">
        <v>4.79</v>
      </c>
      <c r="G44" s="1">
        <v>4.74</v>
      </c>
      <c r="H44" s="1">
        <v>4.66</v>
      </c>
      <c r="I44" s="8">
        <f t="shared" si="1"/>
        <v>4.7516666666666669</v>
      </c>
    </row>
    <row r="45" spans="1:9" s="4" customFormat="1" ht="21.75" x14ac:dyDescent="0.5">
      <c r="A45" s="2">
        <v>36</v>
      </c>
      <c r="B45" s="3" t="s">
        <v>47</v>
      </c>
      <c r="C45" s="1">
        <v>5</v>
      </c>
      <c r="D45" s="1">
        <v>5</v>
      </c>
      <c r="E45" s="1">
        <v>5</v>
      </c>
      <c r="F45" s="1">
        <v>5</v>
      </c>
      <c r="G45" s="1">
        <v>5</v>
      </c>
      <c r="H45" s="1">
        <v>5</v>
      </c>
      <c r="I45" s="8">
        <f t="shared" si="1"/>
        <v>5</v>
      </c>
    </row>
    <row r="46" spans="1:9" s="4" customFormat="1" ht="21.75" x14ac:dyDescent="0.5">
      <c r="A46" s="2">
        <v>37</v>
      </c>
      <c r="B46" s="3" t="s">
        <v>48</v>
      </c>
      <c r="C46" s="1">
        <v>5</v>
      </c>
      <c r="D46" s="1">
        <v>4.84</v>
      </c>
      <c r="E46" s="1">
        <v>4.96</v>
      </c>
      <c r="F46" s="1">
        <v>4.95</v>
      </c>
      <c r="G46" s="1">
        <v>4.97</v>
      </c>
      <c r="H46" s="1">
        <v>4.9000000000000004</v>
      </c>
      <c r="I46" s="8">
        <f t="shared" si="1"/>
        <v>4.9366666666666665</v>
      </c>
    </row>
    <row r="47" spans="1:9" s="4" customFormat="1" ht="21.75" x14ac:dyDescent="0.5">
      <c r="A47" s="2">
        <v>38</v>
      </c>
      <c r="B47" s="3" t="s">
        <v>49</v>
      </c>
      <c r="C47" s="1">
        <v>4.96</v>
      </c>
      <c r="D47" s="1">
        <v>4.76</v>
      </c>
      <c r="E47" s="1">
        <v>4.9000000000000004</v>
      </c>
      <c r="F47" s="1">
        <v>4.9000000000000004</v>
      </c>
      <c r="G47" s="1">
        <v>4.9400000000000004</v>
      </c>
      <c r="H47" s="1">
        <v>4.8600000000000003</v>
      </c>
      <c r="I47" s="8">
        <f t="shared" si="1"/>
        <v>4.8866666666666667</v>
      </c>
    </row>
    <row r="48" spans="1:9" s="4" customFormat="1" ht="21.75" x14ac:dyDescent="0.5">
      <c r="A48" s="2">
        <v>39</v>
      </c>
      <c r="B48" s="5" t="s">
        <v>50</v>
      </c>
      <c r="C48" s="1">
        <v>4.87</v>
      </c>
      <c r="D48" s="1">
        <v>4.75</v>
      </c>
      <c r="E48" s="1">
        <v>4.9400000000000004</v>
      </c>
      <c r="F48" s="1">
        <v>4.9000000000000004</v>
      </c>
      <c r="G48" s="1">
        <v>4.76</v>
      </c>
      <c r="H48" s="1">
        <v>4.96</v>
      </c>
      <c r="I48" s="8">
        <f t="shared" si="1"/>
        <v>4.8633333333333333</v>
      </c>
    </row>
    <row r="49" spans="1:9" s="4" customFormat="1" ht="21.75" x14ac:dyDescent="0.5">
      <c r="A49" s="2">
        <v>40</v>
      </c>
      <c r="B49" s="5" t="s">
        <v>51</v>
      </c>
      <c r="C49" s="1">
        <v>5</v>
      </c>
      <c r="D49" s="1">
        <v>5</v>
      </c>
      <c r="E49" s="1">
        <v>5</v>
      </c>
      <c r="F49" s="1">
        <v>5</v>
      </c>
      <c r="G49" s="1">
        <v>5</v>
      </c>
      <c r="H49" s="1">
        <v>5</v>
      </c>
      <c r="I49" s="8">
        <f t="shared" si="1"/>
        <v>5</v>
      </c>
    </row>
    <row r="50" spans="1:9" s="4" customFormat="1" ht="21.75" x14ac:dyDescent="0.5">
      <c r="A50" s="2">
        <v>41</v>
      </c>
      <c r="B50" s="5" t="s">
        <v>52</v>
      </c>
      <c r="C50" s="1">
        <v>4.8</v>
      </c>
      <c r="D50" s="1">
        <v>4.75</v>
      </c>
      <c r="E50" s="1">
        <v>4.82</v>
      </c>
      <c r="F50" s="1">
        <v>4.84</v>
      </c>
      <c r="G50" s="1">
        <v>4.82</v>
      </c>
      <c r="H50" s="1">
        <v>4.63</v>
      </c>
      <c r="I50" s="8">
        <f t="shared" si="1"/>
        <v>4.7766666666666664</v>
      </c>
    </row>
    <row r="51" spans="1:9" s="4" customFormat="1" ht="21.75" x14ac:dyDescent="0.5">
      <c r="A51" s="2">
        <v>42</v>
      </c>
      <c r="B51" s="5" t="s">
        <v>53</v>
      </c>
      <c r="C51" s="1">
        <v>5</v>
      </c>
      <c r="D51" s="1">
        <v>5</v>
      </c>
      <c r="E51" s="1">
        <v>5</v>
      </c>
      <c r="F51" s="1">
        <v>5</v>
      </c>
      <c r="G51" s="1">
        <v>5</v>
      </c>
      <c r="H51" s="1">
        <v>5</v>
      </c>
      <c r="I51" s="8">
        <f t="shared" si="1"/>
        <v>5</v>
      </c>
    </row>
    <row r="52" spans="1:9" s="4" customFormat="1" ht="21.75" x14ac:dyDescent="0.5">
      <c r="A52" s="2">
        <v>43</v>
      </c>
      <c r="B52" s="5" t="s">
        <v>54</v>
      </c>
      <c r="C52" s="1">
        <v>4.87</v>
      </c>
      <c r="D52" s="1">
        <v>4.84</v>
      </c>
      <c r="E52" s="1">
        <v>4.8099999999999996</v>
      </c>
      <c r="F52" s="1">
        <v>4.8</v>
      </c>
      <c r="G52" s="1">
        <v>4.88</v>
      </c>
      <c r="H52" s="1">
        <v>4.8499999999999996</v>
      </c>
      <c r="I52" s="8">
        <f t="shared" si="1"/>
        <v>4.8416666666666659</v>
      </c>
    </row>
    <row r="53" spans="1:9" s="4" customFormat="1" ht="21.75" x14ac:dyDescent="0.5">
      <c r="A53" s="2">
        <v>44</v>
      </c>
      <c r="B53" s="5" t="s">
        <v>60</v>
      </c>
      <c r="C53" s="1">
        <v>5</v>
      </c>
      <c r="D53" s="1">
        <v>4.97</v>
      </c>
      <c r="E53" s="1">
        <v>4.97</v>
      </c>
      <c r="F53" s="1">
        <v>4.97</v>
      </c>
      <c r="G53" s="1">
        <v>4.9800000000000004</v>
      </c>
      <c r="H53" s="1">
        <v>4.93</v>
      </c>
      <c r="I53" s="8">
        <f t="shared" si="1"/>
        <v>4.97</v>
      </c>
    </row>
    <row r="54" spans="1:9" s="4" customFormat="1" ht="21.75" x14ac:dyDescent="0.5">
      <c r="A54" s="2">
        <v>45</v>
      </c>
      <c r="B54" s="5" t="s">
        <v>78</v>
      </c>
      <c r="C54" s="1">
        <v>5</v>
      </c>
      <c r="D54" s="1">
        <v>4.92</v>
      </c>
      <c r="E54" s="1">
        <v>5</v>
      </c>
      <c r="F54" s="1">
        <v>4.96</v>
      </c>
      <c r="G54" s="1">
        <v>5</v>
      </c>
      <c r="H54" s="1">
        <v>4.92</v>
      </c>
      <c r="I54" s="8">
        <f t="shared" si="1"/>
        <v>4.9666666666666659</v>
      </c>
    </row>
    <row r="55" spans="1:9" s="4" customFormat="1" ht="21.75" x14ac:dyDescent="0.5">
      <c r="A55" s="2">
        <v>46</v>
      </c>
      <c r="B55" s="5" t="s">
        <v>70</v>
      </c>
      <c r="C55" s="1">
        <v>4.83</v>
      </c>
      <c r="D55" s="1">
        <v>4.7699999999999996</v>
      </c>
      <c r="E55" s="1">
        <v>4.75</v>
      </c>
      <c r="F55" s="1">
        <v>4.76</v>
      </c>
      <c r="G55" s="1">
        <v>4.72</v>
      </c>
      <c r="H55" s="1">
        <v>4.7</v>
      </c>
      <c r="I55" s="8">
        <f t="shared" si="1"/>
        <v>4.7549999999999999</v>
      </c>
    </row>
    <row r="56" spans="1:9" s="4" customFormat="1" ht="21.75" x14ac:dyDescent="0.5">
      <c r="A56" s="2">
        <v>47</v>
      </c>
      <c r="B56" s="5" t="s">
        <v>79</v>
      </c>
      <c r="C56" s="1">
        <v>4.97</v>
      </c>
      <c r="D56" s="1">
        <v>4.8600000000000003</v>
      </c>
      <c r="E56" s="1">
        <v>4.8899999999999997</v>
      </c>
      <c r="F56" s="1">
        <v>4.8899999999999997</v>
      </c>
      <c r="G56" s="1">
        <v>4.91</v>
      </c>
      <c r="H56" s="1">
        <v>4.25</v>
      </c>
      <c r="I56" s="8">
        <f t="shared" si="1"/>
        <v>4.7949999999999999</v>
      </c>
    </row>
    <row r="57" spans="1:9" s="4" customFormat="1" ht="21.75" x14ac:dyDescent="0.5">
      <c r="A57" s="2">
        <v>48</v>
      </c>
      <c r="B57" s="3" t="s">
        <v>55</v>
      </c>
      <c r="C57" s="3">
        <v>4.8499999999999996</v>
      </c>
      <c r="D57" s="1">
        <v>4.97</v>
      </c>
      <c r="E57" s="1">
        <v>4.9400000000000004</v>
      </c>
      <c r="F57" s="1">
        <v>4.92</v>
      </c>
      <c r="G57" s="1">
        <v>4.83</v>
      </c>
      <c r="H57" s="1">
        <v>5</v>
      </c>
      <c r="I57" s="8">
        <f t="shared" si="1"/>
        <v>4.918333333333333</v>
      </c>
    </row>
    <row r="58" spans="1:9" s="4" customFormat="1" ht="21.75" x14ac:dyDescent="0.5">
      <c r="A58" s="2">
        <v>49</v>
      </c>
      <c r="B58" s="3" t="s">
        <v>56</v>
      </c>
      <c r="C58" s="1">
        <v>4.96</v>
      </c>
      <c r="D58" s="1">
        <v>4.87</v>
      </c>
      <c r="E58" s="1">
        <v>4.8099999999999996</v>
      </c>
      <c r="F58" s="1">
        <v>4.87</v>
      </c>
      <c r="G58" s="1">
        <v>4.8600000000000003</v>
      </c>
      <c r="H58" s="1">
        <v>4.88</v>
      </c>
      <c r="I58" s="8">
        <f t="shared" si="1"/>
        <v>4.875</v>
      </c>
    </row>
    <row r="59" spans="1:9" s="4" customFormat="1" ht="21.75" x14ac:dyDescent="0.5">
      <c r="A59" s="2">
        <v>50</v>
      </c>
      <c r="B59" s="3" t="s">
        <v>57</v>
      </c>
      <c r="C59" s="1">
        <v>4.93</v>
      </c>
      <c r="D59" s="1">
        <v>4.93</v>
      </c>
      <c r="E59" s="1">
        <v>4.9000000000000004</v>
      </c>
      <c r="F59" s="1">
        <v>4.96</v>
      </c>
      <c r="G59" s="1">
        <v>4.82</v>
      </c>
      <c r="H59" s="1">
        <v>5</v>
      </c>
      <c r="I59" s="8">
        <f t="shared" si="1"/>
        <v>4.9233333333333329</v>
      </c>
    </row>
    <row r="60" spans="1:9" s="4" customFormat="1" ht="21.75" x14ac:dyDescent="0.5">
      <c r="A60" s="2">
        <v>51</v>
      </c>
      <c r="B60" s="3" t="s">
        <v>58</v>
      </c>
      <c r="C60" s="1">
        <v>4.83</v>
      </c>
      <c r="D60" s="1">
        <v>4.07</v>
      </c>
      <c r="E60" s="1">
        <v>4.7</v>
      </c>
      <c r="F60" s="1">
        <v>4.6900000000000004</v>
      </c>
      <c r="G60" s="1">
        <v>4.6900000000000004</v>
      </c>
      <c r="H60" s="1">
        <v>4.72</v>
      </c>
      <c r="I60" s="8">
        <f t="shared" si="1"/>
        <v>4.6166666666666671</v>
      </c>
    </row>
    <row r="61" spans="1:9" s="4" customFormat="1" ht="21.75" x14ac:dyDescent="0.5">
      <c r="A61" s="2">
        <v>52</v>
      </c>
      <c r="B61" s="5" t="s">
        <v>59</v>
      </c>
      <c r="C61" s="1">
        <v>4.96</v>
      </c>
      <c r="D61" s="1">
        <v>4.82</v>
      </c>
      <c r="E61" s="1">
        <v>4.8899999999999997</v>
      </c>
      <c r="F61" s="1">
        <v>4.93</v>
      </c>
      <c r="G61" s="1">
        <v>4.93</v>
      </c>
      <c r="H61" s="1">
        <v>4.83</v>
      </c>
      <c r="I61" s="8">
        <f t="shared" si="1"/>
        <v>4.8933333333333335</v>
      </c>
    </row>
    <row r="62" spans="1:9" s="4" customFormat="1" ht="21.75" x14ac:dyDescent="0.5">
      <c r="A62" s="2">
        <v>53</v>
      </c>
      <c r="B62" s="5" t="s">
        <v>61</v>
      </c>
      <c r="C62" s="1">
        <v>4</v>
      </c>
      <c r="D62" s="1">
        <v>5</v>
      </c>
      <c r="E62" s="1">
        <v>5</v>
      </c>
      <c r="F62" s="1">
        <v>5</v>
      </c>
      <c r="G62" s="1">
        <v>5</v>
      </c>
      <c r="H62" s="1">
        <v>4.54</v>
      </c>
      <c r="I62" s="8">
        <f t="shared" si="1"/>
        <v>4.7566666666666668</v>
      </c>
    </row>
    <row r="63" spans="1:9" s="4" customFormat="1" ht="21.75" x14ac:dyDescent="0.5">
      <c r="A63" s="2">
        <v>54</v>
      </c>
      <c r="B63" s="10" t="s">
        <v>62</v>
      </c>
      <c r="C63" s="1">
        <v>5</v>
      </c>
      <c r="D63" s="1">
        <v>5</v>
      </c>
      <c r="E63" s="1">
        <v>5</v>
      </c>
      <c r="F63" s="1">
        <v>5</v>
      </c>
      <c r="G63" s="1">
        <v>5</v>
      </c>
      <c r="H63" s="1">
        <v>5</v>
      </c>
      <c r="I63" s="8">
        <f t="shared" si="1"/>
        <v>5</v>
      </c>
    </row>
    <row r="64" spans="1:9" s="4" customFormat="1" ht="21.75" x14ac:dyDescent="0.5">
      <c r="A64" s="2">
        <v>55</v>
      </c>
      <c r="B64" s="3" t="s">
        <v>63</v>
      </c>
      <c r="C64" s="1">
        <v>5</v>
      </c>
      <c r="D64" s="1">
        <v>4.93</v>
      </c>
      <c r="E64" s="1">
        <v>4.8899999999999997</v>
      </c>
      <c r="F64" s="1">
        <v>4.91</v>
      </c>
      <c r="G64" s="1">
        <v>4.9800000000000004</v>
      </c>
      <c r="H64" s="1">
        <v>4.82</v>
      </c>
      <c r="I64" s="8">
        <f t="shared" si="1"/>
        <v>4.9216666666666669</v>
      </c>
    </row>
    <row r="65" spans="1:9" s="4" customFormat="1" ht="21.75" x14ac:dyDescent="0.5">
      <c r="A65" s="2">
        <v>56</v>
      </c>
      <c r="B65" s="5" t="s">
        <v>64</v>
      </c>
      <c r="C65" s="1">
        <v>4.67</v>
      </c>
      <c r="D65" s="1">
        <v>4.78</v>
      </c>
      <c r="E65" s="1">
        <v>4.88</v>
      </c>
      <c r="F65" s="1">
        <v>4.8899999999999997</v>
      </c>
      <c r="G65" s="1">
        <v>4.95</v>
      </c>
      <c r="H65" s="1">
        <v>4.91</v>
      </c>
      <c r="I65" s="8">
        <f t="shared" si="1"/>
        <v>4.8466666666666667</v>
      </c>
    </row>
    <row r="66" spans="1:9" s="4" customFormat="1" ht="21.75" x14ac:dyDescent="0.5">
      <c r="A66" s="2">
        <v>57</v>
      </c>
      <c r="B66" s="5" t="s">
        <v>68</v>
      </c>
      <c r="C66" s="1">
        <v>5</v>
      </c>
      <c r="D66" s="1">
        <v>5</v>
      </c>
      <c r="E66" s="1">
        <v>5</v>
      </c>
      <c r="F66" s="1">
        <v>5</v>
      </c>
      <c r="G66" s="1">
        <v>5</v>
      </c>
      <c r="H66" s="1">
        <v>5</v>
      </c>
      <c r="I66" s="8">
        <f t="shared" si="1"/>
        <v>5</v>
      </c>
    </row>
    <row r="67" spans="1:9" s="17" customFormat="1" ht="21.75" x14ac:dyDescent="0.5">
      <c r="A67" s="47" t="s">
        <v>10</v>
      </c>
      <c r="B67" s="47"/>
      <c r="C67" s="47"/>
      <c r="D67" s="47"/>
      <c r="E67" s="47"/>
      <c r="F67" s="47"/>
      <c r="G67" s="47"/>
      <c r="H67" s="47"/>
      <c r="I67" s="16"/>
    </row>
    <row r="68" spans="1:9" s="17" customFormat="1" ht="21.75" x14ac:dyDescent="0.5">
      <c r="A68" s="62" t="s">
        <v>83</v>
      </c>
      <c r="B68" s="62"/>
      <c r="C68" s="62"/>
      <c r="D68" s="62"/>
      <c r="E68" s="62"/>
      <c r="F68" s="62"/>
      <c r="G68" s="62"/>
      <c r="H68" s="62"/>
      <c r="I68" s="16"/>
    </row>
    <row r="69" spans="1:9" s="17" customFormat="1" ht="21.75" x14ac:dyDescent="0.5">
      <c r="A69" s="49" t="s">
        <v>0</v>
      </c>
      <c r="B69" s="49" t="s">
        <v>1</v>
      </c>
      <c r="C69" s="51" t="s">
        <v>11</v>
      </c>
      <c r="D69" s="52"/>
      <c r="E69" s="52"/>
      <c r="F69" s="52"/>
      <c r="G69" s="52"/>
      <c r="H69" s="53"/>
      <c r="I69" s="49" t="s">
        <v>80</v>
      </c>
    </row>
    <row r="70" spans="1:9" s="17" customFormat="1" ht="21.75" x14ac:dyDescent="0.25">
      <c r="A70" s="50"/>
      <c r="B70" s="50"/>
      <c r="C70" s="23" t="s">
        <v>2</v>
      </c>
      <c r="D70" s="23" t="s">
        <v>3</v>
      </c>
      <c r="E70" s="23" t="s">
        <v>4</v>
      </c>
      <c r="F70" s="23" t="s">
        <v>5</v>
      </c>
      <c r="G70" s="23" t="s">
        <v>6</v>
      </c>
      <c r="H70" s="14" t="s">
        <v>7</v>
      </c>
      <c r="I70" s="54"/>
    </row>
    <row r="71" spans="1:9" s="17" customFormat="1" ht="21.75" x14ac:dyDescent="0.5">
      <c r="A71" s="2">
        <v>58</v>
      </c>
      <c r="B71" s="5" t="s">
        <v>69</v>
      </c>
      <c r="C71" s="1">
        <v>5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8">
        <f t="shared" si="1"/>
        <v>5</v>
      </c>
    </row>
    <row r="72" spans="1:9" s="17" customFormat="1" ht="21.75" x14ac:dyDescent="0.5">
      <c r="A72" s="2">
        <v>59</v>
      </c>
      <c r="B72" s="5" t="s">
        <v>65</v>
      </c>
      <c r="C72" s="1">
        <v>5</v>
      </c>
      <c r="D72" s="1">
        <v>4.8899999999999997</v>
      </c>
      <c r="E72" s="1">
        <v>4.8899999999999997</v>
      </c>
      <c r="F72" s="1">
        <v>4.91</v>
      </c>
      <c r="G72" s="1">
        <v>4.96</v>
      </c>
      <c r="H72" s="1">
        <v>4.82</v>
      </c>
      <c r="I72" s="8">
        <f t="shared" si="1"/>
        <v>4.9116666666666671</v>
      </c>
    </row>
    <row r="73" spans="1:9" s="17" customFormat="1" ht="21.75" x14ac:dyDescent="0.5">
      <c r="A73" s="2">
        <v>60</v>
      </c>
      <c r="B73" s="5" t="s">
        <v>66</v>
      </c>
      <c r="C73" s="1">
        <v>5</v>
      </c>
      <c r="D73" s="1">
        <v>5</v>
      </c>
      <c r="E73" s="1">
        <v>5</v>
      </c>
      <c r="F73" s="1">
        <v>5</v>
      </c>
      <c r="G73" s="1">
        <v>5</v>
      </c>
      <c r="H73" s="1">
        <v>5</v>
      </c>
      <c r="I73" s="8">
        <f t="shared" si="1"/>
        <v>5</v>
      </c>
    </row>
    <row r="74" spans="1:9" s="17" customFormat="1" ht="21.75" x14ac:dyDescent="0.5">
      <c r="A74" s="2">
        <v>61</v>
      </c>
      <c r="B74" s="5" t="s">
        <v>67</v>
      </c>
      <c r="C74" s="1">
        <v>5</v>
      </c>
      <c r="D74" s="1">
        <v>4.63</v>
      </c>
      <c r="E74" s="1">
        <v>4.88</v>
      </c>
      <c r="F74" s="1">
        <v>4.9800000000000004</v>
      </c>
      <c r="G74" s="1">
        <v>4.7699999999999996</v>
      </c>
      <c r="H74" s="1">
        <v>4.67</v>
      </c>
      <c r="I74" s="8">
        <f>(C74+D74+E74+F74+G74+H74)/6</f>
        <v>4.8216666666666663</v>
      </c>
    </row>
    <row r="75" spans="1:9" s="17" customFormat="1" ht="21.75" x14ac:dyDescent="0.5">
      <c r="A75" s="2">
        <v>62</v>
      </c>
      <c r="B75" s="5" t="s">
        <v>71</v>
      </c>
      <c r="C75" s="1">
        <v>4.84</v>
      </c>
      <c r="D75" s="1">
        <v>4.7300000000000004</v>
      </c>
      <c r="E75" s="1">
        <v>4.75</v>
      </c>
      <c r="F75" s="1">
        <v>4.7699999999999996</v>
      </c>
      <c r="G75" s="1">
        <v>4.74</v>
      </c>
      <c r="H75" s="1">
        <v>4.67</v>
      </c>
      <c r="I75" s="8">
        <f t="shared" si="1"/>
        <v>4.75</v>
      </c>
    </row>
    <row r="76" spans="1:9" s="17" customFormat="1" ht="21.75" x14ac:dyDescent="0.5">
      <c r="A76" s="2">
        <v>63</v>
      </c>
      <c r="B76" s="5" t="s">
        <v>72</v>
      </c>
      <c r="C76" s="1">
        <v>4.8499999999999996</v>
      </c>
      <c r="D76" s="1">
        <v>4.76</v>
      </c>
      <c r="E76" s="1">
        <v>4.07</v>
      </c>
      <c r="F76" s="1">
        <v>4.76</v>
      </c>
      <c r="G76" s="1">
        <v>4.7699999999999996</v>
      </c>
      <c r="H76" s="1">
        <v>4.7699999999999996</v>
      </c>
      <c r="I76" s="8">
        <f t="shared" si="1"/>
        <v>4.6633333333333331</v>
      </c>
    </row>
    <row r="77" spans="1:9" s="17" customFormat="1" ht="21.75" x14ac:dyDescent="0.5">
      <c r="A77" s="2">
        <v>64</v>
      </c>
      <c r="B77" s="5" t="s">
        <v>75</v>
      </c>
      <c r="C77" s="1">
        <v>4.84</v>
      </c>
      <c r="D77" s="1">
        <v>4.7300000000000004</v>
      </c>
      <c r="E77" s="1">
        <v>4.75</v>
      </c>
      <c r="F77" s="1">
        <v>4.79</v>
      </c>
      <c r="G77" s="1">
        <v>4.74</v>
      </c>
      <c r="H77" s="1">
        <v>4.66</v>
      </c>
      <c r="I77" s="8">
        <f t="shared" si="1"/>
        <v>4.7516666666666669</v>
      </c>
    </row>
    <row r="78" spans="1:9" s="17" customFormat="1" ht="21.75" x14ac:dyDescent="0.5">
      <c r="A78" s="2">
        <v>65</v>
      </c>
      <c r="B78" s="5" t="s">
        <v>74</v>
      </c>
      <c r="C78" s="1">
        <v>5</v>
      </c>
      <c r="D78" s="1">
        <v>5</v>
      </c>
      <c r="E78" s="1">
        <v>5</v>
      </c>
      <c r="F78" s="1">
        <v>5</v>
      </c>
      <c r="G78" s="1">
        <v>5</v>
      </c>
      <c r="H78" s="1">
        <v>5</v>
      </c>
      <c r="I78" s="8">
        <f t="shared" si="1"/>
        <v>5</v>
      </c>
    </row>
    <row r="79" spans="1:9" s="17" customFormat="1" ht="21.75" x14ac:dyDescent="0.5">
      <c r="A79" s="2">
        <v>66</v>
      </c>
      <c r="B79" s="5" t="s">
        <v>73</v>
      </c>
      <c r="C79" s="1">
        <v>5</v>
      </c>
      <c r="D79" s="1">
        <v>4.84</v>
      </c>
      <c r="E79" s="1">
        <v>4.96</v>
      </c>
      <c r="F79" s="1">
        <v>4.95</v>
      </c>
      <c r="G79" s="1">
        <v>4.97</v>
      </c>
      <c r="H79" s="1">
        <v>4.9000000000000004</v>
      </c>
      <c r="I79" s="8">
        <f t="shared" si="1"/>
        <v>4.9366666666666665</v>
      </c>
    </row>
    <row r="80" spans="1:9" s="17" customFormat="1" ht="21.75" x14ac:dyDescent="0.5">
      <c r="A80" s="2">
        <v>67</v>
      </c>
      <c r="B80" s="5" t="s">
        <v>76</v>
      </c>
      <c r="C80" s="1">
        <v>4.96</v>
      </c>
      <c r="D80" s="1">
        <v>4.76</v>
      </c>
      <c r="E80" s="1">
        <v>4.9000000000000004</v>
      </c>
      <c r="F80" s="1">
        <v>4.9000000000000004</v>
      </c>
      <c r="G80" s="1">
        <v>4.9400000000000004</v>
      </c>
      <c r="H80" s="1">
        <v>4.8600000000000003</v>
      </c>
      <c r="I80" s="8">
        <f t="shared" si="1"/>
        <v>4.8866666666666667</v>
      </c>
    </row>
    <row r="81" spans="1:9" s="17" customFormat="1" ht="21.75" x14ac:dyDescent="0.5">
      <c r="A81" s="2">
        <v>68</v>
      </c>
      <c r="B81" s="5" t="s">
        <v>81</v>
      </c>
      <c r="C81" s="1">
        <v>5</v>
      </c>
      <c r="D81" s="1">
        <v>5</v>
      </c>
      <c r="E81" s="1">
        <v>4.8499999999999996</v>
      </c>
      <c r="F81" s="1">
        <v>4.76</v>
      </c>
      <c r="G81" s="1">
        <v>4.07</v>
      </c>
      <c r="H81" s="1">
        <v>5</v>
      </c>
      <c r="I81" s="8">
        <f t="shared" si="1"/>
        <v>4.78</v>
      </c>
    </row>
    <row r="82" spans="1:9" s="17" customFormat="1" ht="21.75" x14ac:dyDescent="0.5">
      <c r="A82" s="2">
        <v>69</v>
      </c>
      <c r="B82" s="5" t="s">
        <v>77</v>
      </c>
      <c r="C82" s="1">
        <v>4.84</v>
      </c>
      <c r="D82" s="1">
        <v>4.7300000000000004</v>
      </c>
      <c r="E82" s="1">
        <v>4.75</v>
      </c>
      <c r="F82" s="1">
        <v>4.79</v>
      </c>
      <c r="G82" s="1">
        <v>4.74</v>
      </c>
      <c r="H82" s="1">
        <v>4.66</v>
      </c>
      <c r="I82" s="8">
        <f t="shared" si="1"/>
        <v>4.7516666666666669</v>
      </c>
    </row>
    <row r="83" spans="1:9" s="17" customFormat="1" ht="21.75" x14ac:dyDescent="0.45">
      <c r="A83" s="44" t="s">
        <v>107</v>
      </c>
      <c r="B83" s="45"/>
      <c r="C83" s="2">
        <f>C5+C6+C7+C8+C9+C10+C11+C12+C13+C14+C15+C16+C17+C18+C19+C20+C21+C22+C23+C24+C25+C26+C27+C28+C29+C30+C31+C32+C38+C39+C40+C41+C42+C43+C44+C45+C46+C47+C48+C49+C50+C51+C52+C53+C54+C55+C56+C57+C58+C59+C60+C61+C62+C63+C64+C65+C66+C71+C72+C73+C74+C75+C76+C77+C78+C79+C80+C81+C82</f>
        <v>339.34999999999997</v>
      </c>
      <c r="D83" s="2">
        <f t="shared" ref="D83:I83" si="2">D5+D6+D7+D8+D9+D10+D11+D12+D13+D14+D15+D16+D17+D18+D19+D20+D21+D22+D23+D24+D25+D26+D27+D28+D29+D30+D31+D32+D38+D39+D40+D41+D42+D43+D44+D45+D46+D47+D48+D49+D50+D51+D52+D53+D54+D55+D56+D57+D58+D59+D60+D61+D62+D63+D64+D65+D66+D71+D72+D73+D74+D75+D76+D77+D78+D79+D80+D81+D82</f>
        <v>335.67999999999995</v>
      </c>
      <c r="E83" s="2">
        <f t="shared" si="2"/>
        <v>335.4799999999999</v>
      </c>
      <c r="F83" s="2">
        <f t="shared" si="2"/>
        <v>337.93</v>
      </c>
      <c r="G83" s="2">
        <f t="shared" si="2"/>
        <v>336.96000000000004</v>
      </c>
      <c r="H83" s="2">
        <f t="shared" si="2"/>
        <v>334.44000000000005</v>
      </c>
      <c r="I83" s="15">
        <f t="shared" si="2"/>
        <v>336.80000000000007</v>
      </c>
    </row>
    <row r="84" spans="1:9" s="17" customFormat="1" ht="21.75" x14ac:dyDescent="0.45">
      <c r="A84" s="44" t="s">
        <v>8</v>
      </c>
      <c r="B84" s="45"/>
      <c r="C84" s="28">
        <f>339.35/69</f>
        <v>4.9181159420289857</v>
      </c>
      <c r="D84" s="28"/>
      <c r="E84" s="28"/>
      <c r="F84" s="28"/>
      <c r="G84" s="28"/>
      <c r="H84" s="28"/>
      <c r="I84" s="28"/>
    </row>
    <row r="85" spans="1:9" s="17" customFormat="1" ht="21.75" x14ac:dyDescent="0.5">
      <c r="A85" s="46" t="s">
        <v>9</v>
      </c>
      <c r="B85" s="46"/>
      <c r="C85" s="2"/>
      <c r="D85" s="29"/>
      <c r="E85" s="29"/>
      <c r="F85" s="29"/>
      <c r="G85" s="29"/>
      <c r="H85" s="29"/>
      <c r="I85" s="18">
        <v>100</v>
      </c>
    </row>
    <row r="86" spans="1:9" s="17" customFormat="1" ht="18" x14ac:dyDescent="0.25">
      <c r="C86" s="30"/>
      <c r="D86" s="30"/>
      <c r="E86" s="30"/>
      <c r="F86" s="30"/>
      <c r="G86" s="30"/>
      <c r="H86" s="30"/>
    </row>
    <row r="87" spans="1:9" s="4" customFormat="1" x14ac:dyDescent="0.2">
      <c r="C87" s="31"/>
      <c r="D87" s="31"/>
      <c r="E87" s="31"/>
      <c r="F87" s="31"/>
      <c r="G87" s="31"/>
      <c r="H87" s="31"/>
    </row>
  </sheetData>
  <mergeCells count="21">
    <mergeCell ref="I3:I4"/>
    <mergeCell ref="I36:I37"/>
    <mergeCell ref="I69:I70"/>
    <mergeCell ref="A34:H34"/>
    <mergeCell ref="A1:H1"/>
    <mergeCell ref="A2:H2"/>
    <mergeCell ref="A3:A4"/>
    <mergeCell ref="B3:B4"/>
    <mergeCell ref="C3:H3"/>
    <mergeCell ref="A85:B85"/>
    <mergeCell ref="A35:H35"/>
    <mergeCell ref="A36:A37"/>
    <mergeCell ref="B36:B37"/>
    <mergeCell ref="C36:H36"/>
    <mergeCell ref="A67:H67"/>
    <mergeCell ref="A68:H68"/>
    <mergeCell ref="A69:A70"/>
    <mergeCell ref="B69:B70"/>
    <mergeCell ref="C69:H69"/>
    <mergeCell ref="A83:B83"/>
    <mergeCell ref="A84:B8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ปีการศึกษา 2566</vt:lpstr>
      <vt:lpstr>สรุปประเมินครู เทอม2-66</vt:lpstr>
      <vt:lpstr>สรุปประเมินครู เทอม1-66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Advice</cp:lastModifiedBy>
  <cp:lastPrinted>2024-05-24T02:38:16Z</cp:lastPrinted>
  <dcterms:created xsi:type="dcterms:W3CDTF">2021-02-15T13:23:00Z</dcterms:created>
  <dcterms:modified xsi:type="dcterms:W3CDTF">2024-05-24T02:38:17Z</dcterms:modified>
</cp:coreProperties>
</file>